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laserawards-my.sharepoint.com/personal/e_clarke_laser-awards_org_uk/Documents/Products work and Funding/Funding/"/>
    </mc:Choice>
  </mc:AlternateContent>
  <xr:revisionPtr revIDLastSave="0" documentId="6_{AFEB4B58-16D8-451F-8AC3-D1E1660AF01B}" xr6:coauthVersionLast="47" xr6:coauthVersionMax="47" xr10:uidLastSave="{00000000-0000-0000-0000-000000000000}"/>
  <bookViews>
    <workbookView xWindow="9450" yWindow="-16320" windowWidth="29040" windowHeight="15720" xr2:uid="{61826DCA-0DA9-459B-B519-41C58C4D77EC}"/>
  </bookViews>
  <sheets>
    <sheet name="Funding updated 03 02 2025" sheetId="6" r:id="rId1"/>
    <sheet name="Quals - update" sheetId="1" state="hidden" r:id="rId2"/>
    <sheet name="Headlines" sheetId="4" state="hidden" r:id="rId3"/>
    <sheet name="Paste Funding" sheetId="3" state="hidden" r:id="rId4"/>
    <sheet name="Funding x" sheetId="5" state="hidden" r:id="rId5"/>
    <sheet name="Sheet2" sheetId="2" state="hidden" r:id="rId6"/>
  </sheets>
  <definedNames>
    <definedName name="_xlnm._FilterDatabase" localSheetId="3" hidden="1">'Paste Funding'!$A$1:$AW$56</definedName>
    <definedName name="_xlnm._FilterDatabase" localSheetId="1" hidden="1">'Quals - update'!$A$2:$N$118</definedName>
  </definedNames>
  <calcPr calcId="191029"/>
  <pivotCaches>
    <pivotCache cacheId="1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6" l="1"/>
  <c r="B109" i="6"/>
  <c r="B108" i="6"/>
  <c r="B107" i="6"/>
  <c r="B106" i="6"/>
  <c r="B105" i="6"/>
  <c r="B104" i="6"/>
  <c r="B103" i="6"/>
  <c r="B102" i="6"/>
  <c r="B101" i="6"/>
  <c r="B100" i="6"/>
  <c r="B99" i="6"/>
  <c r="B98" i="6"/>
  <c r="B97" i="6"/>
  <c r="B96" i="6"/>
  <c r="B95" i="6"/>
  <c r="B94" i="6"/>
  <c r="B93" i="6"/>
  <c r="B92" i="6"/>
  <c r="B91" i="6"/>
  <c r="B90" i="6"/>
  <c r="B89" i="6"/>
  <c r="B88" i="6"/>
  <c r="B87" i="6"/>
  <c r="B86" i="6"/>
  <c r="B85" i="6"/>
  <c r="B84" i="6"/>
  <c r="B83" i="6"/>
  <c r="B82" i="6"/>
  <c r="B81" i="6"/>
  <c r="B80" i="6"/>
  <c r="B79" i="6"/>
  <c r="B78" i="6"/>
  <c r="D78" i="6" s="1"/>
  <c r="B77" i="6"/>
  <c r="B76" i="6"/>
  <c r="B75" i="6"/>
  <c r="B74" i="6"/>
  <c r="B73" i="6"/>
  <c r="B72" i="6"/>
  <c r="B71" i="6"/>
  <c r="B70" i="6"/>
  <c r="B69" i="6"/>
  <c r="B68" i="6"/>
  <c r="F68" i="6" s="1"/>
  <c r="B67" i="6"/>
  <c r="B66" i="6"/>
  <c r="B65" i="6"/>
  <c r="B64" i="6"/>
  <c r="B63" i="6"/>
  <c r="B62" i="6"/>
  <c r="B61" i="6"/>
  <c r="B60" i="6"/>
  <c r="B59" i="6"/>
  <c r="B58" i="6"/>
  <c r="B57" i="6"/>
  <c r="B56" i="6"/>
  <c r="B55" i="6"/>
  <c r="B54" i="6"/>
  <c r="B53" i="6"/>
  <c r="B52" i="6"/>
  <c r="B51" i="6"/>
  <c r="C51" i="6" s="1"/>
  <c r="B50" i="6"/>
  <c r="B49" i="6"/>
  <c r="B48" i="6"/>
  <c r="B47" i="6"/>
  <c r="B46" i="6"/>
  <c r="B45" i="6"/>
  <c r="B44" i="6"/>
  <c r="B43" i="6"/>
  <c r="B42" i="6"/>
  <c r="E42" i="6" s="1"/>
  <c r="B41" i="6"/>
  <c r="B40" i="6"/>
  <c r="B39" i="6"/>
  <c r="B38" i="6"/>
  <c r="B37" i="6"/>
  <c r="B36" i="6"/>
  <c r="B35" i="6"/>
  <c r="B34" i="6"/>
  <c r="B33" i="6"/>
  <c r="B32" i="6"/>
  <c r="B31" i="6"/>
  <c r="B30" i="6"/>
  <c r="B29" i="6"/>
  <c r="B28" i="6"/>
  <c r="B27" i="6"/>
  <c r="E27" i="6" s="1"/>
  <c r="B26" i="6"/>
  <c r="B25" i="6"/>
  <c r="B24" i="6"/>
  <c r="B23" i="6"/>
  <c r="B22" i="6"/>
  <c r="B21" i="6"/>
  <c r="B20" i="6"/>
  <c r="F20" i="6" s="1"/>
  <c r="B19" i="6"/>
  <c r="B18" i="6"/>
  <c r="B17" i="6"/>
  <c r="B16" i="6"/>
  <c r="B15" i="6"/>
  <c r="F15" i="6" s="1"/>
  <c r="B14" i="6"/>
  <c r="B13" i="6"/>
  <c r="B12" i="6"/>
  <c r="B11" i="6"/>
  <c r="B10" i="6"/>
  <c r="B9" i="6"/>
  <c r="B8" i="6"/>
  <c r="B7" i="6"/>
  <c r="B6" i="6"/>
  <c r="C6" i="6" s="1"/>
  <c r="B5" i="6"/>
  <c r="B4" i="6"/>
  <c r="AS4" i="5"/>
  <c r="AS5" i="5"/>
  <c r="AS6" i="5"/>
  <c r="AS7" i="5"/>
  <c r="AS8" i="5"/>
  <c r="AS9" i="5"/>
  <c r="AS10" i="5"/>
  <c r="AS11" i="5"/>
  <c r="AS12" i="5"/>
  <c r="AS13" i="5"/>
  <c r="AS14" i="5"/>
  <c r="AS15" i="5"/>
  <c r="AS16" i="5"/>
  <c r="AS17" i="5"/>
  <c r="AS18" i="5"/>
  <c r="AS19" i="5"/>
  <c r="AS20" i="5"/>
  <c r="AS21" i="5"/>
  <c r="AS22" i="5"/>
  <c r="AS23" i="5"/>
  <c r="AS24" i="5"/>
  <c r="AS25" i="5"/>
  <c r="AS26" i="5"/>
  <c r="AS27" i="5"/>
  <c r="AS28" i="5"/>
  <c r="AS29" i="5"/>
  <c r="AS30" i="5"/>
  <c r="AS31" i="5"/>
  <c r="AS32" i="5"/>
  <c r="AS33" i="5"/>
  <c r="AS34" i="5"/>
  <c r="AS35" i="5"/>
  <c r="AS36" i="5"/>
  <c r="AS37" i="5"/>
  <c r="AS38" i="5"/>
  <c r="AS39" i="5"/>
  <c r="AS40" i="5"/>
  <c r="AS41" i="5"/>
  <c r="AS42" i="5"/>
  <c r="AS43" i="5"/>
  <c r="AS44" i="5"/>
  <c r="AS45" i="5"/>
  <c r="AS46" i="5"/>
  <c r="AS47" i="5"/>
  <c r="AS48" i="5"/>
  <c r="AS49" i="5"/>
  <c r="AS50" i="5"/>
  <c r="AS51" i="5"/>
  <c r="AS52" i="5"/>
  <c r="AS53" i="5"/>
  <c r="AS54" i="5"/>
  <c r="AS55" i="5"/>
  <c r="AS56" i="5"/>
  <c r="AS57" i="5"/>
  <c r="AS3" i="5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N36" i="5"/>
  <c r="AN37" i="5"/>
  <c r="AN38" i="5"/>
  <c r="AN39" i="5"/>
  <c r="AN40" i="5"/>
  <c r="AN41" i="5"/>
  <c r="AN42" i="5"/>
  <c r="AN43" i="5"/>
  <c r="AN44" i="5"/>
  <c r="AN45" i="5"/>
  <c r="AN46" i="5"/>
  <c r="AN47" i="5"/>
  <c r="AN48" i="5"/>
  <c r="AN49" i="5"/>
  <c r="AN50" i="5"/>
  <c r="AN51" i="5"/>
  <c r="AN52" i="5"/>
  <c r="AN53" i="5"/>
  <c r="AN54" i="5"/>
  <c r="AN55" i="5"/>
  <c r="AN56" i="5"/>
  <c r="AN57" i="5"/>
  <c r="AN3" i="5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J36" i="5"/>
  <c r="AJ37" i="5"/>
  <c r="AJ38" i="5"/>
  <c r="AJ39" i="5"/>
  <c r="AJ40" i="5"/>
  <c r="AJ41" i="5"/>
  <c r="AJ42" i="5"/>
  <c r="AJ43" i="5"/>
  <c r="AJ44" i="5"/>
  <c r="AJ45" i="5"/>
  <c r="AJ46" i="5"/>
  <c r="AJ47" i="5"/>
  <c r="AJ48" i="5"/>
  <c r="AJ49" i="5"/>
  <c r="AJ50" i="5"/>
  <c r="AJ51" i="5"/>
  <c r="AJ52" i="5"/>
  <c r="AJ53" i="5"/>
  <c r="AJ54" i="5"/>
  <c r="AJ55" i="5"/>
  <c r="AJ56" i="5"/>
  <c r="AJ57" i="5"/>
  <c r="AJ3" i="5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AF36" i="5"/>
  <c r="AF37" i="5"/>
  <c r="AF38" i="5"/>
  <c r="AF39" i="5"/>
  <c r="AF40" i="5"/>
  <c r="AF41" i="5"/>
  <c r="AF42" i="5"/>
  <c r="AF43" i="5"/>
  <c r="AF44" i="5"/>
  <c r="AF45" i="5"/>
  <c r="AF46" i="5"/>
  <c r="AF47" i="5"/>
  <c r="AF48" i="5"/>
  <c r="AF49" i="5"/>
  <c r="AF50" i="5"/>
  <c r="AF51" i="5"/>
  <c r="AF52" i="5"/>
  <c r="AF53" i="5"/>
  <c r="AF54" i="5"/>
  <c r="AF55" i="5"/>
  <c r="AF56" i="5"/>
  <c r="AF57" i="5"/>
  <c r="AF3" i="5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AB36" i="5"/>
  <c r="AB37" i="5"/>
  <c r="AB38" i="5"/>
  <c r="AB39" i="5"/>
  <c r="AB40" i="5"/>
  <c r="AB41" i="5"/>
  <c r="AB42" i="5"/>
  <c r="AB43" i="5"/>
  <c r="AB44" i="5"/>
  <c r="AB45" i="5"/>
  <c r="AB46" i="5"/>
  <c r="AB47" i="5"/>
  <c r="AB48" i="5"/>
  <c r="AB49" i="5"/>
  <c r="AB50" i="5"/>
  <c r="AB51" i="5"/>
  <c r="AB52" i="5"/>
  <c r="AB53" i="5"/>
  <c r="AB54" i="5"/>
  <c r="AB55" i="5"/>
  <c r="AB56" i="5"/>
  <c r="AB57" i="5"/>
  <c r="AB3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X36" i="5"/>
  <c r="X37" i="5"/>
  <c r="X38" i="5"/>
  <c r="X39" i="5"/>
  <c r="X40" i="5"/>
  <c r="X41" i="5"/>
  <c r="X42" i="5"/>
  <c r="X43" i="5"/>
  <c r="X44" i="5"/>
  <c r="X45" i="5"/>
  <c r="X46" i="5"/>
  <c r="X47" i="5"/>
  <c r="X48" i="5"/>
  <c r="X49" i="5"/>
  <c r="X50" i="5"/>
  <c r="X51" i="5"/>
  <c r="X52" i="5"/>
  <c r="X53" i="5"/>
  <c r="X54" i="5"/>
  <c r="X55" i="5"/>
  <c r="X56" i="5"/>
  <c r="X57" i="5"/>
  <c r="X3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T36" i="5"/>
  <c r="T37" i="5"/>
  <c r="T38" i="5"/>
  <c r="T39" i="5"/>
  <c r="T40" i="5"/>
  <c r="T41" i="5"/>
  <c r="T42" i="5"/>
  <c r="T43" i="5"/>
  <c r="T44" i="5"/>
  <c r="T45" i="5"/>
  <c r="T46" i="5"/>
  <c r="T47" i="5"/>
  <c r="T48" i="5"/>
  <c r="T49" i="5"/>
  <c r="T50" i="5"/>
  <c r="T51" i="5"/>
  <c r="T52" i="5"/>
  <c r="T53" i="5"/>
  <c r="T54" i="5"/>
  <c r="T55" i="5"/>
  <c r="T56" i="5"/>
  <c r="T57" i="5"/>
  <c r="T3" i="5"/>
  <c r="P4" i="5"/>
  <c r="P5" i="5"/>
  <c r="P6" i="5"/>
  <c r="P7" i="5"/>
  <c r="P8" i="5"/>
  <c r="P9" i="5"/>
  <c r="P10" i="5"/>
  <c r="P11" i="5"/>
  <c r="P12" i="5"/>
  <c r="P13" i="5"/>
  <c r="P14" i="5"/>
  <c r="P15" i="5"/>
  <c r="P16" i="5"/>
  <c r="P17" i="5"/>
  <c r="P18" i="5"/>
  <c r="P19" i="5"/>
  <c r="P20" i="5"/>
  <c r="P21" i="5"/>
  <c r="P22" i="5"/>
  <c r="P23" i="5"/>
  <c r="P24" i="5"/>
  <c r="P25" i="5"/>
  <c r="P26" i="5"/>
  <c r="P27" i="5"/>
  <c r="P28" i="5"/>
  <c r="P29" i="5"/>
  <c r="P30" i="5"/>
  <c r="P31" i="5"/>
  <c r="P32" i="5"/>
  <c r="P33" i="5"/>
  <c r="P34" i="5"/>
  <c r="P35" i="5"/>
  <c r="P36" i="5"/>
  <c r="P37" i="5"/>
  <c r="P38" i="5"/>
  <c r="P39" i="5"/>
  <c r="P40" i="5"/>
  <c r="P41" i="5"/>
  <c r="P42" i="5"/>
  <c r="P43" i="5"/>
  <c r="P44" i="5"/>
  <c r="P45" i="5"/>
  <c r="P46" i="5"/>
  <c r="P47" i="5"/>
  <c r="P48" i="5"/>
  <c r="P49" i="5"/>
  <c r="P50" i="5"/>
  <c r="P51" i="5"/>
  <c r="P52" i="5"/>
  <c r="P53" i="5"/>
  <c r="P54" i="5"/>
  <c r="P55" i="5"/>
  <c r="P56" i="5"/>
  <c r="P57" i="5"/>
  <c r="P3" i="5"/>
  <c r="L3" i="5"/>
  <c r="L4" i="5"/>
  <c r="L5" i="5"/>
  <c r="L6" i="5"/>
  <c r="L7" i="5"/>
  <c r="L8" i="5"/>
  <c r="L9" i="5"/>
  <c r="L10" i="5"/>
  <c r="L11" i="5"/>
  <c r="L12" i="5"/>
  <c r="L13" i="5"/>
  <c r="L14" i="5"/>
  <c r="L15" i="5"/>
  <c r="L16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A3" i="5"/>
  <c r="B3" i="5"/>
  <c r="C3" i="5"/>
  <c r="D3" i="5"/>
  <c r="E3" i="5"/>
  <c r="F3" i="5"/>
  <c r="G3" i="5"/>
  <c r="H3" i="5"/>
  <c r="I3" i="5"/>
  <c r="J3" i="5"/>
  <c r="K3" i="5"/>
  <c r="M3" i="5"/>
  <c r="N3" i="5"/>
  <c r="O3" i="5"/>
  <c r="Q3" i="5"/>
  <c r="R3" i="5"/>
  <c r="S3" i="5"/>
  <c r="U3" i="5"/>
  <c r="V3" i="5"/>
  <c r="W3" i="5"/>
  <c r="Y3" i="5"/>
  <c r="Z3" i="5"/>
  <c r="AA3" i="5"/>
  <c r="AC3" i="5"/>
  <c r="AD3" i="5"/>
  <c r="AE3" i="5"/>
  <c r="AG3" i="5"/>
  <c r="AH3" i="5"/>
  <c r="AI3" i="5"/>
  <c r="AK3" i="5"/>
  <c r="AL3" i="5"/>
  <c r="AM3" i="5"/>
  <c r="AO3" i="5"/>
  <c r="AP3" i="5"/>
  <c r="AQ3" i="5"/>
  <c r="AR3" i="5"/>
  <c r="AT3" i="5"/>
  <c r="A4" i="5"/>
  <c r="B4" i="5"/>
  <c r="C4" i="5"/>
  <c r="D4" i="5"/>
  <c r="E4" i="5"/>
  <c r="F4" i="5"/>
  <c r="G4" i="5"/>
  <c r="H4" i="5"/>
  <c r="I4" i="5"/>
  <c r="J4" i="5"/>
  <c r="K4" i="5"/>
  <c r="M4" i="5"/>
  <c r="N4" i="5"/>
  <c r="O4" i="5"/>
  <c r="Q4" i="5"/>
  <c r="R4" i="5"/>
  <c r="S4" i="5"/>
  <c r="U4" i="5"/>
  <c r="V4" i="5"/>
  <c r="W4" i="5"/>
  <c r="Y4" i="5"/>
  <c r="Z4" i="5"/>
  <c r="AA4" i="5"/>
  <c r="AC4" i="5"/>
  <c r="AD4" i="5"/>
  <c r="AE4" i="5"/>
  <c r="AG4" i="5"/>
  <c r="AH4" i="5"/>
  <c r="AI4" i="5"/>
  <c r="AK4" i="5"/>
  <c r="AL4" i="5"/>
  <c r="AM4" i="5"/>
  <c r="AO4" i="5"/>
  <c r="AP4" i="5"/>
  <c r="AQ4" i="5"/>
  <c r="AR4" i="5"/>
  <c r="AT4" i="5"/>
  <c r="A5" i="5"/>
  <c r="B5" i="5"/>
  <c r="C5" i="5"/>
  <c r="D5" i="5"/>
  <c r="E5" i="5"/>
  <c r="F5" i="5"/>
  <c r="G5" i="5"/>
  <c r="H5" i="5"/>
  <c r="I5" i="5"/>
  <c r="J5" i="5"/>
  <c r="K5" i="5"/>
  <c r="M5" i="5"/>
  <c r="N5" i="5"/>
  <c r="O5" i="5"/>
  <c r="Q5" i="5"/>
  <c r="R5" i="5"/>
  <c r="S5" i="5"/>
  <c r="U5" i="5"/>
  <c r="V5" i="5"/>
  <c r="W5" i="5"/>
  <c r="Y5" i="5"/>
  <c r="Z5" i="5"/>
  <c r="AA5" i="5"/>
  <c r="AC5" i="5"/>
  <c r="AD5" i="5"/>
  <c r="AE5" i="5"/>
  <c r="AG5" i="5"/>
  <c r="AH5" i="5"/>
  <c r="AI5" i="5"/>
  <c r="AK5" i="5"/>
  <c r="AL5" i="5"/>
  <c r="AM5" i="5"/>
  <c r="AO5" i="5"/>
  <c r="AP5" i="5"/>
  <c r="AQ5" i="5"/>
  <c r="AR5" i="5"/>
  <c r="AT5" i="5"/>
  <c r="A6" i="5"/>
  <c r="B6" i="5"/>
  <c r="C6" i="5"/>
  <c r="D6" i="5"/>
  <c r="E6" i="5"/>
  <c r="F6" i="5"/>
  <c r="G6" i="5"/>
  <c r="H6" i="5"/>
  <c r="I6" i="5"/>
  <c r="J6" i="5"/>
  <c r="K6" i="5"/>
  <c r="M6" i="5"/>
  <c r="N6" i="5"/>
  <c r="O6" i="5"/>
  <c r="Q6" i="5"/>
  <c r="R6" i="5"/>
  <c r="S6" i="5"/>
  <c r="U6" i="5"/>
  <c r="V6" i="5"/>
  <c r="W6" i="5"/>
  <c r="Y6" i="5"/>
  <c r="Z6" i="5"/>
  <c r="AA6" i="5"/>
  <c r="AC6" i="5"/>
  <c r="AD6" i="5"/>
  <c r="AE6" i="5"/>
  <c r="AG6" i="5"/>
  <c r="AH6" i="5"/>
  <c r="AI6" i="5"/>
  <c r="AK6" i="5"/>
  <c r="AL6" i="5"/>
  <c r="AM6" i="5"/>
  <c r="AO6" i="5"/>
  <c r="AP6" i="5"/>
  <c r="AQ6" i="5"/>
  <c r="AR6" i="5"/>
  <c r="AT6" i="5"/>
  <c r="A7" i="5"/>
  <c r="B7" i="5"/>
  <c r="C7" i="5"/>
  <c r="D7" i="5"/>
  <c r="E7" i="5"/>
  <c r="F7" i="5"/>
  <c r="G7" i="5"/>
  <c r="H7" i="5"/>
  <c r="I7" i="5"/>
  <c r="J7" i="5"/>
  <c r="K7" i="5"/>
  <c r="M7" i="5"/>
  <c r="N7" i="5"/>
  <c r="O7" i="5"/>
  <c r="Q7" i="5"/>
  <c r="R7" i="5"/>
  <c r="S7" i="5"/>
  <c r="U7" i="5"/>
  <c r="V7" i="5"/>
  <c r="W7" i="5"/>
  <c r="Y7" i="5"/>
  <c r="Z7" i="5"/>
  <c r="AA7" i="5"/>
  <c r="AC7" i="5"/>
  <c r="AD7" i="5"/>
  <c r="AE7" i="5"/>
  <c r="AG7" i="5"/>
  <c r="AH7" i="5"/>
  <c r="AI7" i="5"/>
  <c r="AK7" i="5"/>
  <c r="AL7" i="5"/>
  <c r="AM7" i="5"/>
  <c r="AO7" i="5"/>
  <c r="AP7" i="5"/>
  <c r="AQ7" i="5"/>
  <c r="AR7" i="5"/>
  <c r="AT7" i="5"/>
  <c r="A8" i="5"/>
  <c r="B8" i="5"/>
  <c r="C8" i="5"/>
  <c r="D8" i="5"/>
  <c r="E8" i="5"/>
  <c r="F8" i="5"/>
  <c r="G8" i="5"/>
  <c r="H8" i="5"/>
  <c r="I8" i="5"/>
  <c r="J8" i="5"/>
  <c r="K8" i="5"/>
  <c r="M8" i="5"/>
  <c r="N8" i="5"/>
  <c r="O8" i="5"/>
  <c r="Q8" i="5"/>
  <c r="R8" i="5"/>
  <c r="S8" i="5"/>
  <c r="U8" i="5"/>
  <c r="V8" i="5"/>
  <c r="W8" i="5"/>
  <c r="Y8" i="5"/>
  <c r="Z8" i="5"/>
  <c r="AA8" i="5"/>
  <c r="AC8" i="5"/>
  <c r="AD8" i="5"/>
  <c r="AE8" i="5"/>
  <c r="AG8" i="5"/>
  <c r="AH8" i="5"/>
  <c r="AI8" i="5"/>
  <c r="AK8" i="5"/>
  <c r="AL8" i="5"/>
  <c r="AM8" i="5"/>
  <c r="AO8" i="5"/>
  <c r="AP8" i="5"/>
  <c r="AQ8" i="5"/>
  <c r="AR8" i="5"/>
  <c r="AT8" i="5"/>
  <c r="A9" i="5"/>
  <c r="B9" i="5"/>
  <c r="C9" i="5"/>
  <c r="D9" i="5"/>
  <c r="E9" i="5"/>
  <c r="F9" i="5"/>
  <c r="G9" i="5"/>
  <c r="H9" i="5"/>
  <c r="I9" i="5"/>
  <c r="J9" i="5"/>
  <c r="K9" i="5"/>
  <c r="M9" i="5"/>
  <c r="N9" i="5"/>
  <c r="O9" i="5"/>
  <c r="Q9" i="5"/>
  <c r="R9" i="5"/>
  <c r="S9" i="5"/>
  <c r="U9" i="5"/>
  <c r="V9" i="5"/>
  <c r="W9" i="5"/>
  <c r="Y9" i="5"/>
  <c r="Z9" i="5"/>
  <c r="AA9" i="5"/>
  <c r="AC9" i="5"/>
  <c r="AD9" i="5"/>
  <c r="AE9" i="5"/>
  <c r="AG9" i="5"/>
  <c r="AH9" i="5"/>
  <c r="AI9" i="5"/>
  <c r="AK9" i="5"/>
  <c r="AL9" i="5"/>
  <c r="AM9" i="5"/>
  <c r="AO9" i="5"/>
  <c r="AP9" i="5"/>
  <c r="AQ9" i="5"/>
  <c r="AR9" i="5"/>
  <c r="AT9" i="5"/>
  <c r="A10" i="5"/>
  <c r="B10" i="5"/>
  <c r="C10" i="5"/>
  <c r="D10" i="5"/>
  <c r="E10" i="5"/>
  <c r="F10" i="5"/>
  <c r="G10" i="5"/>
  <c r="H10" i="5"/>
  <c r="I10" i="5"/>
  <c r="J10" i="5"/>
  <c r="K10" i="5"/>
  <c r="M10" i="5"/>
  <c r="N10" i="5"/>
  <c r="O10" i="5"/>
  <c r="Q10" i="5"/>
  <c r="R10" i="5"/>
  <c r="S10" i="5"/>
  <c r="U10" i="5"/>
  <c r="V10" i="5"/>
  <c r="W10" i="5"/>
  <c r="Y10" i="5"/>
  <c r="Z10" i="5"/>
  <c r="AA10" i="5"/>
  <c r="AC10" i="5"/>
  <c r="AD10" i="5"/>
  <c r="AE10" i="5"/>
  <c r="AG10" i="5"/>
  <c r="AH10" i="5"/>
  <c r="AI10" i="5"/>
  <c r="AK10" i="5"/>
  <c r="AL10" i="5"/>
  <c r="AM10" i="5"/>
  <c r="AO10" i="5"/>
  <c r="AP10" i="5"/>
  <c r="AQ10" i="5"/>
  <c r="AR10" i="5"/>
  <c r="AT10" i="5"/>
  <c r="A11" i="5"/>
  <c r="B11" i="5"/>
  <c r="C11" i="5"/>
  <c r="D11" i="5"/>
  <c r="E11" i="5"/>
  <c r="F11" i="5"/>
  <c r="G11" i="5"/>
  <c r="H11" i="5"/>
  <c r="I11" i="5"/>
  <c r="J11" i="5"/>
  <c r="K11" i="5"/>
  <c r="M11" i="5"/>
  <c r="N11" i="5"/>
  <c r="O11" i="5"/>
  <c r="Q11" i="5"/>
  <c r="R11" i="5"/>
  <c r="S11" i="5"/>
  <c r="U11" i="5"/>
  <c r="V11" i="5"/>
  <c r="W11" i="5"/>
  <c r="Y11" i="5"/>
  <c r="Z11" i="5"/>
  <c r="AA11" i="5"/>
  <c r="AC11" i="5"/>
  <c r="AD11" i="5"/>
  <c r="AE11" i="5"/>
  <c r="AG11" i="5"/>
  <c r="AH11" i="5"/>
  <c r="AI11" i="5"/>
  <c r="AK11" i="5"/>
  <c r="AL11" i="5"/>
  <c r="AM11" i="5"/>
  <c r="AO11" i="5"/>
  <c r="AP11" i="5"/>
  <c r="AQ11" i="5"/>
  <c r="AR11" i="5"/>
  <c r="AT11" i="5"/>
  <c r="A12" i="5"/>
  <c r="B12" i="5"/>
  <c r="C12" i="5"/>
  <c r="D12" i="5"/>
  <c r="E12" i="5"/>
  <c r="F12" i="5"/>
  <c r="G12" i="5"/>
  <c r="H12" i="5"/>
  <c r="I12" i="5"/>
  <c r="J12" i="5"/>
  <c r="K12" i="5"/>
  <c r="M12" i="5"/>
  <c r="N12" i="5"/>
  <c r="O12" i="5"/>
  <c r="Q12" i="5"/>
  <c r="R12" i="5"/>
  <c r="S12" i="5"/>
  <c r="U12" i="5"/>
  <c r="V12" i="5"/>
  <c r="W12" i="5"/>
  <c r="Y12" i="5"/>
  <c r="Z12" i="5"/>
  <c r="AA12" i="5"/>
  <c r="AC12" i="5"/>
  <c r="AD12" i="5"/>
  <c r="AE12" i="5"/>
  <c r="AG12" i="5"/>
  <c r="AH12" i="5"/>
  <c r="AI12" i="5"/>
  <c r="AK12" i="5"/>
  <c r="AL12" i="5"/>
  <c r="AM12" i="5"/>
  <c r="AO12" i="5"/>
  <c r="AP12" i="5"/>
  <c r="AQ12" i="5"/>
  <c r="AR12" i="5"/>
  <c r="AT12" i="5"/>
  <c r="A13" i="5"/>
  <c r="B13" i="5"/>
  <c r="C13" i="5"/>
  <c r="D13" i="5"/>
  <c r="E13" i="5"/>
  <c r="F13" i="5"/>
  <c r="G13" i="5"/>
  <c r="H13" i="5"/>
  <c r="I13" i="5"/>
  <c r="J13" i="5"/>
  <c r="K13" i="5"/>
  <c r="M13" i="5"/>
  <c r="N13" i="5"/>
  <c r="O13" i="5"/>
  <c r="Q13" i="5"/>
  <c r="R13" i="5"/>
  <c r="S13" i="5"/>
  <c r="U13" i="5"/>
  <c r="V13" i="5"/>
  <c r="W13" i="5"/>
  <c r="Y13" i="5"/>
  <c r="Z13" i="5"/>
  <c r="AA13" i="5"/>
  <c r="AC13" i="5"/>
  <c r="AD13" i="5"/>
  <c r="AE13" i="5"/>
  <c r="AG13" i="5"/>
  <c r="AH13" i="5"/>
  <c r="AI13" i="5"/>
  <c r="AK13" i="5"/>
  <c r="AL13" i="5"/>
  <c r="AM13" i="5"/>
  <c r="AO13" i="5"/>
  <c r="AP13" i="5"/>
  <c r="AQ13" i="5"/>
  <c r="AR13" i="5"/>
  <c r="AT13" i="5"/>
  <c r="A14" i="5"/>
  <c r="B14" i="5"/>
  <c r="C14" i="5"/>
  <c r="D14" i="5"/>
  <c r="E14" i="5"/>
  <c r="F14" i="5"/>
  <c r="G14" i="5"/>
  <c r="H14" i="5"/>
  <c r="I14" i="5"/>
  <c r="J14" i="5"/>
  <c r="K14" i="5"/>
  <c r="M14" i="5"/>
  <c r="N14" i="5"/>
  <c r="O14" i="5"/>
  <c r="Q14" i="5"/>
  <c r="R14" i="5"/>
  <c r="S14" i="5"/>
  <c r="U14" i="5"/>
  <c r="V14" i="5"/>
  <c r="W14" i="5"/>
  <c r="Y14" i="5"/>
  <c r="Z14" i="5"/>
  <c r="AA14" i="5"/>
  <c r="AC14" i="5"/>
  <c r="AD14" i="5"/>
  <c r="AE14" i="5"/>
  <c r="AG14" i="5"/>
  <c r="AH14" i="5"/>
  <c r="AI14" i="5"/>
  <c r="AK14" i="5"/>
  <c r="AL14" i="5"/>
  <c r="AM14" i="5"/>
  <c r="AO14" i="5"/>
  <c r="AP14" i="5"/>
  <c r="AQ14" i="5"/>
  <c r="AR14" i="5"/>
  <c r="AT14" i="5"/>
  <c r="A15" i="5"/>
  <c r="B15" i="5"/>
  <c r="C15" i="5"/>
  <c r="D15" i="5"/>
  <c r="E15" i="5"/>
  <c r="F15" i="5"/>
  <c r="G15" i="5"/>
  <c r="H15" i="5"/>
  <c r="I15" i="5"/>
  <c r="J15" i="5"/>
  <c r="K15" i="5"/>
  <c r="M15" i="5"/>
  <c r="N15" i="5"/>
  <c r="O15" i="5"/>
  <c r="Q15" i="5"/>
  <c r="R15" i="5"/>
  <c r="S15" i="5"/>
  <c r="U15" i="5"/>
  <c r="V15" i="5"/>
  <c r="W15" i="5"/>
  <c r="Y15" i="5"/>
  <c r="Z15" i="5"/>
  <c r="AA15" i="5"/>
  <c r="AC15" i="5"/>
  <c r="AD15" i="5"/>
  <c r="AE15" i="5"/>
  <c r="AG15" i="5"/>
  <c r="AH15" i="5"/>
  <c r="AI15" i="5"/>
  <c r="AK15" i="5"/>
  <c r="AL15" i="5"/>
  <c r="AM15" i="5"/>
  <c r="AO15" i="5"/>
  <c r="AP15" i="5"/>
  <c r="AQ15" i="5"/>
  <c r="AR15" i="5"/>
  <c r="AT15" i="5"/>
  <c r="A16" i="5"/>
  <c r="B16" i="5"/>
  <c r="C16" i="5"/>
  <c r="D16" i="5"/>
  <c r="E16" i="5"/>
  <c r="F16" i="5"/>
  <c r="G16" i="5"/>
  <c r="H16" i="5"/>
  <c r="I16" i="5"/>
  <c r="J16" i="5"/>
  <c r="K16" i="5"/>
  <c r="M16" i="5"/>
  <c r="N16" i="5"/>
  <c r="O16" i="5"/>
  <c r="Q16" i="5"/>
  <c r="R16" i="5"/>
  <c r="S16" i="5"/>
  <c r="U16" i="5"/>
  <c r="V16" i="5"/>
  <c r="W16" i="5"/>
  <c r="Y16" i="5"/>
  <c r="Z16" i="5"/>
  <c r="AA16" i="5"/>
  <c r="AC16" i="5"/>
  <c r="AD16" i="5"/>
  <c r="AE16" i="5"/>
  <c r="AG16" i="5"/>
  <c r="AH16" i="5"/>
  <c r="AI16" i="5"/>
  <c r="AK16" i="5"/>
  <c r="AL16" i="5"/>
  <c r="AM16" i="5"/>
  <c r="AO16" i="5"/>
  <c r="AP16" i="5"/>
  <c r="AQ16" i="5"/>
  <c r="AR16" i="5"/>
  <c r="AT16" i="5"/>
  <c r="A17" i="5"/>
  <c r="B17" i="5"/>
  <c r="C17" i="5"/>
  <c r="D17" i="5"/>
  <c r="E17" i="5"/>
  <c r="F17" i="5"/>
  <c r="G17" i="5"/>
  <c r="H17" i="5"/>
  <c r="I17" i="5"/>
  <c r="J17" i="5"/>
  <c r="K17" i="5"/>
  <c r="M17" i="5"/>
  <c r="N17" i="5"/>
  <c r="O17" i="5"/>
  <c r="Q17" i="5"/>
  <c r="R17" i="5"/>
  <c r="S17" i="5"/>
  <c r="U17" i="5"/>
  <c r="V17" i="5"/>
  <c r="W17" i="5"/>
  <c r="Y17" i="5"/>
  <c r="Z17" i="5"/>
  <c r="AA17" i="5"/>
  <c r="AC17" i="5"/>
  <c r="AD17" i="5"/>
  <c r="AE17" i="5"/>
  <c r="AG17" i="5"/>
  <c r="AH17" i="5"/>
  <c r="AI17" i="5"/>
  <c r="AK17" i="5"/>
  <c r="AL17" i="5"/>
  <c r="AM17" i="5"/>
  <c r="AO17" i="5"/>
  <c r="AP17" i="5"/>
  <c r="AQ17" i="5"/>
  <c r="AR17" i="5"/>
  <c r="AT17" i="5"/>
  <c r="A18" i="5"/>
  <c r="B18" i="5"/>
  <c r="C18" i="5"/>
  <c r="D18" i="5"/>
  <c r="E18" i="5"/>
  <c r="F18" i="5"/>
  <c r="G18" i="5"/>
  <c r="H18" i="5"/>
  <c r="I18" i="5"/>
  <c r="J18" i="5"/>
  <c r="K18" i="5"/>
  <c r="M18" i="5"/>
  <c r="N18" i="5"/>
  <c r="O18" i="5"/>
  <c r="Q18" i="5"/>
  <c r="R18" i="5"/>
  <c r="S18" i="5"/>
  <c r="U18" i="5"/>
  <c r="V18" i="5"/>
  <c r="W18" i="5"/>
  <c r="Y18" i="5"/>
  <c r="Z18" i="5"/>
  <c r="AA18" i="5"/>
  <c r="AC18" i="5"/>
  <c r="AD18" i="5"/>
  <c r="AE18" i="5"/>
  <c r="AG18" i="5"/>
  <c r="AH18" i="5"/>
  <c r="AI18" i="5"/>
  <c r="AK18" i="5"/>
  <c r="AL18" i="5"/>
  <c r="AM18" i="5"/>
  <c r="AO18" i="5"/>
  <c r="AP18" i="5"/>
  <c r="AQ18" i="5"/>
  <c r="AR18" i="5"/>
  <c r="AT18" i="5"/>
  <c r="A19" i="5"/>
  <c r="B19" i="5"/>
  <c r="C19" i="5"/>
  <c r="D19" i="5"/>
  <c r="E19" i="5"/>
  <c r="F19" i="5"/>
  <c r="G19" i="5"/>
  <c r="H19" i="5"/>
  <c r="I19" i="5"/>
  <c r="J19" i="5"/>
  <c r="K19" i="5"/>
  <c r="M19" i="5"/>
  <c r="N19" i="5"/>
  <c r="O19" i="5"/>
  <c r="Q19" i="5"/>
  <c r="R19" i="5"/>
  <c r="S19" i="5"/>
  <c r="U19" i="5"/>
  <c r="V19" i="5"/>
  <c r="W19" i="5"/>
  <c r="Y19" i="5"/>
  <c r="Z19" i="5"/>
  <c r="AA19" i="5"/>
  <c r="AC19" i="5"/>
  <c r="AD19" i="5"/>
  <c r="AE19" i="5"/>
  <c r="AG19" i="5"/>
  <c r="AH19" i="5"/>
  <c r="AI19" i="5"/>
  <c r="AK19" i="5"/>
  <c r="AL19" i="5"/>
  <c r="AM19" i="5"/>
  <c r="AO19" i="5"/>
  <c r="AP19" i="5"/>
  <c r="AQ19" i="5"/>
  <c r="AR19" i="5"/>
  <c r="AT19" i="5"/>
  <c r="A20" i="5"/>
  <c r="B20" i="5"/>
  <c r="C20" i="5"/>
  <c r="D20" i="5"/>
  <c r="E20" i="5"/>
  <c r="F20" i="5"/>
  <c r="G20" i="5"/>
  <c r="H20" i="5"/>
  <c r="I20" i="5"/>
  <c r="J20" i="5"/>
  <c r="K20" i="5"/>
  <c r="M20" i="5"/>
  <c r="N20" i="5"/>
  <c r="O20" i="5"/>
  <c r="Q20" i="5"/>
  <c r="R20" i="5"/>
  <c r="S20" i="5"/>
  <c r="U20" i="5"/>
  <c r="V20" i="5"/>
  <c r="W20" i="5"/>
  <c r="Y20" i="5"/>
  <c r="Z20" i="5"/>
  <c r="AA20" i="5"/>
  <c r="AC20" i="5"/>
  <c r="AD20" i="5"/>
  <c r="AE20" i="5"/>
  <c r="AG20" i="5"/>
  <c r="AH20" i="5"/>
  <c r="AI20" i="5"/>
  <c r="AK20" i="5"/>
  <c r="AL20" i="5"/>
  <c r="AM20" i="5"/>
  <c r="AO20" i="5"/>
  <c r="AP20" i="5"/>
  <c r="AQ20" i="5"/>
  <c r="AR20" i="5"/>
  <c r="AT20" i="5"/>
  <c r="A21" i="5"/>
  <c r="B21" i="5"/>
  <c r="C21" i="5"/>
  <c r="D21" i="5"/>
  <c r="E21" i="5"/>
  <c r="F21" i="5"/>
  <c r="G21" i="5"/>
  <c r="H21" i="5"/>
  <c r="I21" i="5"/>
  <c r="J21" i="5"/>
  <c r="K21" i="5"/>
  <c r="M21" i="5"/>
  <c r="N21" i="5"/>
  <c r="O21" i="5"/>
  <c r="Q21" i="5"/>
  <c r="R21" i="5"/>
  <c r="S21" i="5"/>
  <c r="U21" i="5"/>
  <c r="V21" i="5"/>
  <c r="W21" i="5"/>
  <c r="Y21" i="5"/>
  <c r="Z21" i="5"/>
  <c r="AA21" i="5"/>
  <c r="AC21" i="5"/>
  <c r="AD21" i="5"/>
  <c r="AE21" i="5"/>
  <c r="AG21" i="5"/>
  <c r="AH21" i="5"/>
  <c r="AI21" i="5"/>
  <c r="AK21" i="5"/>
  <c r="AL21" i="5"/>
  <c r="AM21" i="5"/>
  <c r="AO21" i="5"/>
  <c r="AP21" i="5"/>
  <c r="AQ21" i="5"/>
  <c r="AR21" i="5"/>
  <c r="AT21" i="5"/>
  <c r="A22" i="5"/>
  <c r="B22" i="5"/>
  <c r="C22" i="5"/>
  <c r="D22" i="5"/>
  <c r="E22" i="5"/>
  <c r="F22" i="5"/>
  <c r="G22" i="5"/>
  <c r="H22" i="5"/>
  <c r="I22" i="5"/>
  <c r="J22" i="5"/>
  <c r="K22" i="5"/>
  <c r="M22" i="5"/>
  <c r="N22" i="5"/>
  <c r="O22" i="5"/>
  <c r="Q22" i="5"/>
  <c r="R22" i="5"/>
  <c r="S22" i="5"/>
  <c r="U22" i="5"/>
  <c r="V22" i="5"/>
  <c r="W22" i="5"/>
  <c r="Y22" i="5"/>
  <c r="Z22" i="5"/>
  <c r="AA22" i="5"/>
  <c r="AC22" i="5"/>
  <c r="AD22" i="5"/>
  <c r="AE22" i="5"/>
  <c r="AG22" i="5"/>
  <c r="AH22" i="5"/>
  <c r="AI22" i="5"/>
  <c r="AK22" i="5"/>
  <c r="AL22" i="5"/>
  <c r="AM22" i="5"/>
  <c r="AO22" i="5"/>
  <c r="AP22" i="5"/>
  <c r="AQ22" i="5"/>
  <c r="AR22" i="5"/>
  <c r="AT22" i="5"/>
  <c r="A23" i="5"/>
  <c r="B23" i="5"/>
  <c r="C23" i="5"/>
  <c r="D23" i="5"/>
  <c r="E23" i="5"/>
  <c r="F23" i="5"/>
  <c r="G23" i="5"/>
  <c r="H23" i="5"/>
  <c r="I23" i="5"/>
  <c r="J23" i="5"/>
  <c r="K23" i="5"/>
  <c r="M23" i="5"/>
  <c r="N23" i="5"/>
  <c r="O23" i="5"/>
  <c r="Q23" i="5"/>
  <c r="R23" i="5"/>
  <c r="S23" i="5"/>
  <c r="U23" i="5"/>
  <c r="V23" i="5"/>
  <c r="W23" i="5"/>
  <c r="Y23" i="5"/>
  <c r="Z23" i="5"/>
  <c r="AA23" i="5"/>
  <c r="AC23" i="5"/>
  <c r="AD23" i="5"/>
  <c r="AE23" i="5"/>
  <c r="AG23" i="5"/>
  <c r="AH23" i="5"/>
  <c r="AI23" i="5"/>
  <c r="AK23" i="5"/>
  <c r="AL23" i="5"/>
  <c r="AM23" i="5"/>
  <c r="AO23" i="5"/>
  <c r="AP23" i="5"/>
  <c r="AQ23" i="5"/>
  <c r="AR23" i="5"/>
  <c r="AT23" i="5"/>
  <c r="A24" i="5"/>
  <c r="B24" i="5"/>
  <c r="C24" i="5"/>
  <c r="D24" i="5"/>
  <c r="E24" i="5"/>
  <c r="F24" i="5"/>
  <c r="G24" i="5"/>
  <c r="H24" i="5"/>
  <c r="I24" i="5"/>
  <c r="J24" i="5"/>
  <c r="K24" i="5"/>
  <c r="M24" i="5"/>
  <c r="N24" i="5"/>
  <c r="O24" i="5"/>
  <c r="Q24" i="5"/>
  <c r="R24" i="5"/>
  <c r="S24" i="5"/>
  <c r="U24" i="5"/>
  <c r="V24" i="5"/>
  <c r="W24" i="5"/>
  <c r="Y24" i="5"/>
  <c r="Z24" i="5"/>
  <c r="AA24" i="5"/>
  <c r="AC24" i="5"/>
  <c r="AD24" i="5"/>
  <c r="AE24" i="5"/>
  <c r="AG24" i="5"/>
  <c r="AH24" i="5"/>
  <c r="AI24" i="5"/>
  <c r="AK24" i="5"/>
  <c r="AL24" i="5"/>
  <c r="AM24" i="5"/>
  <c r="AO24" i="5"/>
  <c r="AP24" i="5"/>
  <c r="AQ24" i="5"/>
  <c r="AR24" i="5"/>
  <c r="AT24" i="5"/>
  <c r="A25" i="5"/>
  <c r="B25" i="5"/>
  <c r="C25" i="5"/>
  <c r="D25" i="5"/>
  <c r="E25" i="5"/>
  <c r="F25" i="5"/>
  <c r="G25" i="5"/>
  <c r="H25" i="5"/>
  <c r="I25" i="5"/>
  <c r="J25" i="5"/>
  <c r="K25" i="5"/>
  <c r="M25" i="5"/>
  <c r="N25" i="5"/>
  <c r="O25" i="5"/>
  <c r="Q25" i="5"/>
  <c r="R25" i="5"/>
  <c r="S25" i="5"/>
  <c r="U25" i="5"/>
  <c r="V25" i="5"/>
  <c r="W25" i="5"/>
  <c r="Y25" i="5"/>
  <c r="Z25" i="5"/>
  <c r="AA25" i="5"/>
  <c r="AC25" i="5"/>
  <c r="AD25" i="5"/>
  <c r="AE25" i="5"/>
  <c r="AG25" i="5"/>
  <c r="AH25" i="5"/>
  <c r="AI25" i="5"/>
  <c r="AK25" i="5"/>
  <c r="AL25" i="5"/>
  <c r="AM25" i="5"/>
  <c r="AO25" i="5"/>
  <c r="AP25" i="5"/>
  <c r="AQ25" i="5"/>
  <c r="AR25" i="5"/>
  <c r="AT25" i="5"/>
  <c r="A26" i="5"/>
  <c r="B26" i="5"/>
  <c r="C26" i="5"/>
  <c r="D26" i="5"/>
  <c r="E26" i="5"/>
  <c r="F26" i="5"/>
  <c r="G26" i="5"/>
  <c r="H26" i="5"/>
  <c r="I26" i="5"/>
  <c r="J26" i="5"/>
  <c r="K26" i="5"/>
  <c r="M26" i="5"/>
  <c r="N26" i="5"/>
  <c r="O26" i="5"/>
  <c r="Q26" i="5"/>
  <c r="R26" i="5"/>
  <c r="S26" i="5"/>
  <c r="U26" i="5"/>
  <c r="V26" i="5"/>
  <c r="W26" i="5"/>
  <c r="Y26" i="5"/>
  <c r="Z26" i="5"/>
  <c r="AA26" i="5"/>
  <c r="AC26" i="5"/>
  <c r="AD26" i="5"/>
  <c r="AE26" i="5"/>
  <c r="AG26" i="5"/>
  <c r="AH26" i="5"/>
  <c r="AI26" i="5"/>
  <c r="AK26" i="5"/>
  <c r="AL26" i="5"/>
  <c r="AM26" i="5"/>
  <c r="AO26" i="5"/>
  <c r="AP26" i="5"/>
  <c r="AQ26" i="5"/>
  <c r="AR26" i="5"/>
  <c r="AT26" i="5"/>
  <c r="A27" i="5"/>
  <c r="B27" i="5"/>
  <c r="C27" i="5"/>
  <c r="D27" i="5"/>
  <c r="E27" i="5"/>
  <c r="F27" i="5"/>
  <c r="G27" i="5"/>
  <c r="H27" i="5"/>
  <c r="I27" i="5"/>
  <c r="J27" i="5"/>
  <c r="K27" i="5"/>
  <c r="M27" i="5"/>
  <c r="N27" i="5"/>
  <c r="O27" i="5"/>
  <c r="Q27" i="5"/>
  <c r="R27" i="5"/>
  <c r="S27" i="5"/>
  <c r="U27" i="5"/>
  <c r="V27" i="5"/>
  <c r="W27" i="5"/>
  <c r="Y27" i="5"/>
  <c r="Z27" i="5"/>
  <c r="AA27" i="5"/>
  <c r="AC27" i="5"/>
  <c r="AD27" i="5"/>
  <c r="AE27" i="5"/>
  <c r="AG27" i="5"/>
  <c r="AH27" i="5"/>
  <c r="AI27" i="5"/>
  <c r="AK27" i="5"/>
  <c r="AL27" i="5"/>
  <c r="AM27" i="5"/>
  <c r="AO27" i="5"/>
  <c r="AP27" i="5"/>
  <c r="AQ27" i="5"/>
  <c r="AR27" i="5"/>
  <c r="AT27" i="5"/>
  <c r="A28" i="5"/>
  <c r="B28" i="5"/>
  <c r="C28" i="5"/>
  <c r="D28" i="5"/>
  <c r="E28" i="5"/>
  <c r="F28" i="5"/>
  <c r="G28" i="5"/>
  <c r="H28" i="5"/>
  <c r="I28" i="5"/>
  <c r="J28" i="5"/>
  <c r="K28" i="5"/>
  <c r="M28" i="5"/>
  <c r="N28" i="5"/>
  <c r="O28" i="5"/>
  <c r="Q28" i="5"/>
  <c r="R28" i="5"/>
  <c r="S28" i="5"/>
  <c r="U28" i="5"/>
  <c r="V28" i="5"/>
  <c r="W28" i="5"/>
  <c r="Y28" i="5"/>
  <c r="Z28" i="5"/>
  <c r="AA28" i="5"/>
  <c r="AC28" i="5"/>
  <c r="AD28" i="5"/>
  <c r="AE28" i="5"/>
  <c r="AG28" i="5"/>
  <c r="AH28" i="5"/>
  <c r="AI28" i="5"/>
  <c r="AK28" i="5"/>
  <c r="AL28" i="5"/>
  <c r="AM28" i="5"/>
  <c r="AO28" i="5"/>
  <c r="AP28" i="5"/>
  <c r="AQ28" i="5"/>
  <c r="AR28" i="5"/>
  <c r="AT28" i="5"/>
  <c r="A29" i="5"/>
  <c r="B29" i="5"/>
  <c r="C29" i="5"/>
  <c r="D29" i="5"/>
  <c r="E29" i="5"/>
  <c r="F29" i="5"/>
  <c r="G29" i="5"/>
  <c r="H29" i="5"/>
  <c r="I29" i="5"/>
  <c r="J29" i="5"/>
  <c r="K29" i="5"/>
  <c r="M29" i="5"/>
  <c r="N29" i="5"/>
  <c r="O29" i="5"/>
  <c r="Q29" i="5"/>
  <c r="R29" i="5"/>
  <c r="S29" i="5"/>
  <c r="U29" i="5"/>
  <c r="V29" i="5"/>
  <c r="W29" i="5"/>
  <c r="Y29" i="5"/>
  <c r="Z29" i="5"/>
  <c r="AA29" i="5"/>
  <c r="AC29" i="5"/>
  <c r="AD29" i="5"/>
  <c r="AE29" i="5"/>
  <c r="AG29" i="5"/>
  <c r="AH29" i="5"/>
  <c r="AI29" i="5"/>
  <c r="AK29" i="5"/>
  <c r="AL29" i="5"/>
  <c r="AM29" i="5"/>
  <c r="AO29" i="5"/>
  <c r="AP29" i="5"/>
  <c r="AQ29" i="5"/>
  <c r="AR29" i="5"/>
  <c r="AT29" i="5"/>
  <c r="A30" i="5"/>
  <c r="B30" i="5"/>
  <c r="C30" i="5"/>
  <c r="D30" i="5"/>
  <c r="E30" i="5"/>
  <c r="F30" i="5"/>
  <c r="G30" i="5"/>
  <c r="H30" i="5"/>
  <c r="I30" i="5"/>
  <c r="J30" i="5"/>
  <c r="K30" i="5"/>
  <c r="M30" i="5"/>
  <c r="N30" i="5"/>
  <c r="O30" i="5"/>
  <c r="Q30" i="5"/>
  <c r="R30" i="5"/>
  <c r="S30" i="5"/>
  <c r="U30" i="5"/>
  <c r="V30" i="5"/>
  <c r="W30" i="5"/>
  <c r="Y30" i="5"/>
  <c r="Z30" i="5"/>
  <c r="AA30" i="5"/>
  <c r="AC30" i="5"/>
  <c r="AD30" i="5"/>
  <c r="AE30" i="5"/>
  <c r="AG30" i="5"/>
  <c r="AH30" i="5"/>
  <c r="AI30" i="5"/>
  <c r="AK30" i="5"/>
  <c r="AL30" i="5"/>
  <c r="AM30" i="5"/>
  <c r="AO30" i="5"/>
  <c r="AP30" i="5"/>
  <c r="AQ30" i="5"/>
  <c r="AR30" i="5"/>
  <c r="AT30" i="5"/>
  <c r="A31" i="5"/>
  <c r="B31" i="5"/>
  <c r="C31" i="5"/>
  <c r="D31" i="5"/>
  <c r="E31" i="5"/>
  <c r="F31" i="5"/>
  <c r="G31" i="5"/>
  <c r="H31" i="5"/>
  <c r="I31" i="5"/>
  <c r="J31" i="5"/>
  <c r="K31" i="5"/>
  <c r="M31" i="5"/>
  <c r="N31" i="5"/>
  <c r="O31" i="5"/>
  <c r="Q31" i="5"/>
  <c r="R31" i="5"/>
  <c r="S31" i="5"/>
  <c r="U31" i="5"/>
  <c r="V31" i="5"/>
  <c r="W31" i="5"/>
  <c r="Y31" i="5"/>
  <c r="Z31" i="5"/>
  <c r="AA31" i="5"/>
  <c r="AC31" i="5"/>
  <c r="AD31" i="5"/>
  <c r="AE31" i="5"/>
  <c r="AG31" i="5"/>
  <c r="AH31" i="5"/>
  <c r="AI31" i="5"/>
  <c r="AK31" i="5"/>
  <c r="AL31" i="5"/>
  <c r="AM31" i="5"/>
  <c r="AO31" i="5"/>
  <c r="AP31" i="5"/>
  <c r="AQ31" i="5"/>
  <c r="AR31" i="5"/>
  <c r="AT31" i="5"/>
  <c r="A32" i="5"/>
  <c r="B32" i="5"/>
  <c r="C32" i="5"/>
  <c r="D32" i="5"/>
  <c r="E32" i="5"/>
  <c r="F32" i="5"/>
  <c r="G32" i="5"/>
  <c r="H32" i="5"/>
  <c r="I32" i="5"/>
  <c r="J32" i="5"/>
  <c r="K32" i="5"/>
  <c r="M32" i="5"/>
  <c r="N32" i="5"/>
  <c r="O32" i="5"/>
  <c r="Q32" i="5"/>
  <c r="R32" i="5"/>
  <c r="S32" i="5"/>
  <c r="U32" i="5"/>
  <c r="V32" i="5"/>
  <c r="W32" i="5"/>
  <c r="Y32" i="5"/>
  <c r="Z32" i="5"/>
  <c r="AA32" i="5"/>
  <c r="AC32" i="5"/>
  <c r="AD32" i="5"/>
  <c r="AE32" i="5"/>
  <c r="AG32" i="5"/>
  <c r="AH32" i="5"/>
  <c r="AI32" i="5"/>
  <c r="AK32" i="5"/>
  <c r="AL32" i="5"/>
  <c r="AM32" i="5"/>
  <c r="AO32" i="5"/>
  <c r="AP32" i="5"/>
  <c r="AQ32" i="5"/>
  <c r="AR32" i="5"/>
  <c r="AT32" i="5"/>
  <c r="A33" i="5"/>
  <c r="B33" i="5"/>
  <c r="C33" i="5"/>
  <c r="D33" i="5"/>
  <c r="E33" i="5"/>
  <c r="F33" i="5"/>
  <c r="G33" i="5"/>
  <c r="H33" i="5"/>
  <c r="I33" i="5"/>
  <c r="J33" i="5"/>
  <c r="K33" i="5"/>
  <c r="M33" i="5"/>
  <c r="N33" i="5"/>
  <c r="O33" i="5"/>
  <c r="Q33" i="5"/>
  <c r="R33" i="5"/>
  <c r="S33" i="5"/>
  <c r="U33" i="5"/>
  <c r="V33" i="5"/>
  <c r="W33" i="5"/>
  <c r="Y33" i="5"/>
  <c r="Z33" i="5"/>
  <c r="AA33" i="5"/>
  <c r="AC33" i="5"/>
  <c r="AD33" i="5"/>
  <c r="AE33" i="5"/>
  <c r="AG33" i="5"/>
  <c r="AH33" i="5"/>
  <c r="AI33" i="5"/>
  <c r="AK33" i="5"/>
  <c r="AL33" i="5"/>
  <c r="AM33" i="5"/>
  <c r="AO33" i="5"/>
  <c r="AP33" i="5"/>
  <c r="AQ33" i="5"/>
  <c r="AR33" i="5"/>
  <c r="AT33" i="5"/>
  <c r="A34" i="5"/>
  <c r="B34" i="5"/>
  <c r="C34" i="5"/>
  <c r="D34" i="5"/>
  <c r="E34" i="5"/>
  <c r="F34" i="5"/>
  <c r="G34" i="5"/>
  <c r="H34" i="5"/>
  <c r="I34" i="5"/>
  <c r="J34" i="5"/>
  <c r="K34" i="5"/>
  <c r="M34" i="5"/>
  <c r="N34" i="5"/>
  <c r="O34" i="5"/>
  <c r="Q34" i="5"/>
  <c r="R34" i="5"/>
  <c r="S34" i="5"/>
  <c r="U34" i="5"/>
  <c r="V34" i="5"/>
  <c r="W34" i="5"/>
  <c r="Y34" i="5"/>
  <c r="Z34" i="5"/>
  <c r="AA34" i="5"/>
  <c r="AC34" i="5"/>
  <c r="AD34" i="5"/>
  <c r="AE34" i="5"/>
  <c r="AG34" i="5"/>
  <c r="AH34" i="5"/>
  <c r="AI34" i="5"/>
  <c r="AK34" i="5"/>
  <c r="AL34" i="5"/>
  <c r="AM34" i="5"/>
  <c r="AO34" i="5"/>
  <c r="AP34" i="5"/>
  <c r="AQ34" i="5"/>
  <c r="AR34" i="5"/>
  <c r="AT34" i="5"/>
  <c r="A35" i="5"/>
  <c r="B35" i="5"/>
  <c r="C35" i="5"/>
  <c r="D35" i="5"/>
  <c r="E35" i="5"/>
  <c r="F35" i="5"/>
  <c r="G35" i="5"/>
  <c r="H35" i="5"/>
  <c r="I35" i="5"/>
  <c r="J35" i="5"/>
  <c r="K35" i="5"/>
  <c r="M35" i="5"/>
  <c r="N35" i="5"/>
  <c r="O35" i="5"/>
  <c r="Q35" i="5"/>
  <c r="R35" i="5"/>
  <c r="S35" i="5"/>
  <c r="U35" i="5"/>
  <c r="V35" i="5"/>
  <c r="W35" i="5"/>
  <c r="Y35" i="5"/>
  <c r="Z35" i="5"/>
  <c r="AA35" i="5"/>
  <c r="AC35" i="5"/>
  <c r="AD35" i="5"/>
  <c r="AE35" i="5"/>
  <c r="AG35" i="5"/>
  <c r="AH35" i="5"/>
  <c r="AI35" i="5"/>
  <c r="AK35" i="5"/>
  <c r="AL35" i="5"/>
  <c r="AM35" i="5"/>
  <c r="AO35" i="5"/>
  <c r="AP35" i="5"/>
  <c r="AQ35" i="5"/>
  <c r="AR35" i="5"/>
  <c r="AT35" i="5"/>
  <c r="A36" i="5"/>
  <c r="B36" i="5"/>
  <c r="C36" i="5"/>
  <c r="D36" i="5"/>
  <c r="E36" i="5"/>
  <c r="F36" i="5"/>
  <c r="G36" i="5"/>
  <c r="H36" i="5"/>
  <c r="I36" i="5"/>
  <c r="J36" i="5"/>
  <c r="K36" i="5"/>
  <c r="M36" i="5"/>
  <c r="N36" i="5"/>
  <c r="O36" i="5"/>
  <c r="Q36" i="5"/>
  <c r="R36" i="5"/>
  <c r="S36" i="5"/>
  <c r="U36" i="5"/>
  <c r="V36" i="5"/>
  <c r="W36" i="5"/>
  <c r="Y36" i="5"/>
  <c r="Z36" i="5"/>
  <c r="AA36" i="5"/>
  <c r="AC36" i="5"/>
  <c r="AD36" i="5"/>
  <c r="AE36" i="5"/>
  <c r="AG36" i="5"/>
  <c r="AH36" i="5"/>
  <c r="AI36" i="5"/>
  <c r="AK36" i="5"/>
  <c r="AL36" i="5"/>
  <c r="AM36" i="5"/>
  <c r="AO36" i="5"/>
  <c r="AP36" i="5"/>
  <c r="AQ36" i="5"/>
  <c r="AR36" i="5"/>
  <c r="AT36" i="5"/>
  <c r="A37" i="5"/>
  <c r="B37" i="5"/>
  <c r="C37" i="5"/>
  <c r="D37" i="5"/>
  <c r="E37" i="5"/>
  <c r="F37" i="5"/>
  <c r="G37" i="5"/>
  <c r="H37" i="5"/>
  <c r="I37" i="5"/>
  <c r="J37" i="5"/>
  <c r="K37" i="5"/>
  <c r="M37" i="5"/>
  <c r="N37" i="5"/>
  <c r="O37" i="5"/>
  <c r="Q37" i="5"/>
  <c r="R37" i="5"/>
  <c r="S37" i="5"/>
  <c r="U37" i="5"/>
  <c r="V37" i="5"/>
  <c r="W37" i="5"/>
  <c r="Y37" i="5"/>
  <c r="Z37" i="5"/>
  <c r="AA37" i="5"/>
  <c r="AC37" i="5"/>
  <c r="AD37" i="5"/>
  <c r="AE37" i="5"/>
  <c r="AG37" i="5"/>
  <c r="AH37" i="5"/>
  <c r="AI37" i="5"/>
  <c r="AK37" i="5"/>
  <c r="AL37" i="5"/>
  <c r="AM37" i="5"/>
  <c r="AO37" i="5"/>
  <c r="AP37" i="5"/>
  <c r="AQ37" i="5"/>
  <c r="AR37" i="5"/>
  <c r="AT37" i="5"/>
  <c r="A38" i="5"/>
  <c r="B38" i="5"/>
  <c r="C38" i="5"/>
  <c r="D38" i="5"/>
  <c r="E38" i="5"/>
  <c r="F38" i="5"/>
  <c r="G38" i="5"/>
  <c r="H38" i="5"/>
  <c r="I38" i="5"/>
  <c r="J38" i="5"/>
  <c r="K38" i="5"/>
  <c r="M38" i="5"/>
  <c r="N38" i="5"/>
  <c r="O38" i="5"/>
  <c r="Q38" i="5"/>
  <c r="R38" i="5"/>
  <c r="S38" i="5"/>
  <c r="U38" i="5"/>
  <c r="V38" i="5"/>
  <c r="W38" i="5"/>
  <c r="Y38" i="5"/>
  <c r="Z38" i="5"/>
  <c r="AA38" i="5"/>
  <c r="AC38" i="5"/>
  <c r="AD38" i="5"/>
  <c r="AE38" i="5"/>
  <c r="AG38" i="5"/>
  <c r="AH38" i="5"/>
  <c r="AI38" i="5"/>
  <c r="AK38" i="5"/>
  <c r="AL38" i="5"/>
  <c r="AM38" i="5"/>
  <c r="AO38" i="5"/>
  <c r="AP38" i="5"/>
  <c r="AQ38" i="5"/>
  <c r="AR38" i="5"/>
  <c r="AT38" i="5"/>
  <c r="A39" i="5"/>
  <c r="B39" i="5"/>
  <c r="C39" i="5"/>
  <c r="D39" i="5"/>
  <c r="E39" i="5"/>
  <c r="F39" i="5"/>
  <c r="G39" i="5"/>
  <c r="H39" i="5"/>
  <c r="I39" i="5"/>
  <c r="J39" i="5"/>
  <c r="K39" i="5"/>
  <c r="M39" i="5"/>
  <c r="N39" i="5"/>
  <c r="O39" i="5"/>
  <c r="Q39" i="5"/>
  <c r="R39" i="5"/>
  <c r="S39" i="5"/>
  <c r="U39" i="5"/>
  <c r="V39" i="5"/>
  <c r="W39" i="5"/>
  <c r="Y39" i="5"/>
  <c r="Z39" i="5"/>
  <c r="AA39" i="5"/>
  <c r="AC39" i="5"/>
  <c r="AD39" i="5"/>
  <c r="AE39" i="5"/>
  <c r="AG39" i="5"/>
  <c r="AH39" i="5"/>
  <c r="AI39" i="5"/>
  <c r="AK39" i="5"/>
  <c r="AL39" i="5"/>
  <c r="AM39" i="5"/>
  <c r="AO39" i="5"/>
  <c r="AP39" i="5"/>
  <c r="AQ39" i="5"/>
  <c r="AR39" i="5"/>
  <c r="AT39" i="5"/>
  <c r="A40" i="5"/>
  <c r="B40" i="5"/>
  <c r="C40" i="5"/>
  <c r="D40" i="5"/>
  <c r="E40" i="5"/>
  <c r="F40" i="5"/>
  <c r="G40" i="5"/>
  <c r="H40" i="5"/>
  <c r="I40" i="5"/>
  <c r="J40" i="5"/>
  <c r="K40" i="5"/>
  <c r="M40" i="5"/>
  <c r="N40" i="5"/>
  <c r="O40" i="5"/>
  <c r="Q40" i="5"/>
  <c r="R40" i="5"/>
  <c r="S40" i="5"/>
  <c r="U40" i="5"/>
  <c r="V40" i="5"/>
  <c r="W40" i="5"/>
  <c r="Y40" i="5"/>
  <c r="Z40" i="5"/>
  <c r="AA40" i="5"/>
  <c r="AC40" i="5"/>
  <c r="AD40" i="5"/>
  <c r="AE40" i="5"/>
  <c r="AG40" i="5"/>
  <c r="AH40" i="5"/>
  <c r="AI40" i="5"/>
  <c r="AK40" i="5"/>
  <c r="AL40" i="5"/>
  <c r="AM40" i="5"/>
  <c r="AO40" i="5"/>
  <c r="AP40" i="5"/>
  <c r="AQ40" i="5"/>
  <c r="AR40" i="5"/>
  <c r="AT40" i="5"/>
  <c r="A41" i="5"/>
  <c r="B41" i="5"/>
  <c r="C41" i="5"/>
  <c r="D41" i="5"/>
  <c r="E41" i="5"/>
  <c r="F41" i="5"/>
  <c r="G41" i="5"/>
  <c r="H41" i="5"/>
  <c r="I41" i="5"/>
  <c r="J41" i="5"/>
  <c r="K41" i="5"/>
  <c r="M41" i="5"/>
  <c r="N41" i="5"/>
  <c r="O41" i="5"/>
  <c r="Q41" i="5"/>
  <c r="R41" i="5"/>
  <c r="S41" i="5"/>
  <c r="U41" i="5"/>
  <c r="V41" i="5"/>
  <c r="W41" i="5"/>
  <c r="Y41" i="5"/>
  <c r="Z41" i="5"/>
  <c r="AA41" i="5"/>
  <c r="AC41" i="5"/>
  <c r="AD41" i="5"/>
  <c r="AE41" i="5"/>
  <c r="AG41" i="5"/>
  <c r="AH41" i="5"/>
  <c r="AI41" i="5"/>
  <c r="AK41" i="5"/>
  <c r="AL41" i="5"/>
  <c r="AM41" i="5"/>
  <c r="AO41" i="5"/>
  <c r="AP41" i="5"/>
  <c r="AQ41" i="5"/>
  <c r="AR41" i="5"/>
  <c r="AT41" i="5"/>
  <c r="A42" i="5"/>
  <c r="B42" i="5"/>
  <c r="C42" i="5"/>
  <c r="D42" i="5"/>
  <c r="E42" i="5"/>
  <c r="F42" i="5"/>
  <c r="G42" i="5"/>
  <c r="H42" i="5"/>
  <c r="I42" i="5"/>
  <c r="J42" i="5"/>
  <c r="K42" i="5"/>
  <c r="M42" i="5"/>
  <c r="N42" i="5"/>
  <c r="O42" i="5"/>
  <c r="Q42" i="5"/>
  <c r="R42" i="5"/>
  <c r="S42" i="5"/>
  <c r="U42" i="5"/>
  <c r="V42" i="5"/>
  <c r="W42" i="5"/>
  <c r="Y42" i="5"/>
  <c r="Z42" i="5"/>
  <c r="AA42" i="5"/>
  <c r="AC42" i="5"/>
  <c r="AD42" i="5"/>
  <c r="AE42" i="5"/>
  <c r="AG42" i="5"/>
  <c r="AH42" i="5"/>
  <c r="AI42" i="5"/>
  <c r="AK42" i="5"/>
  <c r="AL42" i="5"/>
  <c r="AM42" i="5"/>
  <c r="AO42" i="5"/>
  <c r="AP42" i="5"/>
  <c r="AQ42" i="5"/>
  <c r="AR42" i="5"/>
  <c r="AT42" i="5"/>
  <c r="A43" i="5"/>
  <c r="B43" i="5"/>
  <c r="C43" i="5"/>
  <c r="D43" i="5"/>
  <c r="E43" i="5"/>
  <c r="F43" i="5"/>
  <c r="G43" i="5"/>
  <c r="H43" i="5"/>
  <c r="I43" i="5"/>
  <c r="J43" i="5"/>
  <c r="K43" i="5"/>
  <c r="M43" i="5"/>
  <c r="N43" i="5"/>
  <c r="O43" i="5"/>
  <c r="Q43" i="5"/>
  <c r="R43" i="5"/>
  <c r="S43" i="5"/>
  <c r="U43" i="5"/>
  <c r="V43" i="5"/>
  <c r="W43" i="5"/>
  <c r="Y43" i="5"/>
  <c r="Z43" i="5"/>
  <c r="AA43" i="5"/>
  <c r="AC43" i="5"/>
  <c r="AD43" i="5"/>
  <c r="AE43" i="5"/>
  <c r="AG43" i="5"/>
  <c r="AH43" i="5"/>
  <c r="AI43" i="5"/>
  <c r="AK43" i="5"/>
  <c r="AL43" i="5"/>
  <c r="AM43" i="5"/>
  <c r="AO43" i="5"/>
  <c r="AP43" i="5"/>
  <c r="AQ43" i="5"/>
  <c r="AR43" i="5"/>
  <c r="AT43" i="5"/>
  <c r="A44" i="5"/>
  <c r="B44" i="5"/>
  <c r="C44" i="5"/>
  <c r="D44" i="5"/>
  <c r="E44" i="5"/>
  <c r="F44" i="5"/>
  <c r="G44" i="5"/>
  <c r="H44" i="5"/>
  <c r="I44" i="5"/>
  <c r="J44" i="5"/>
  <c r="K44" i="5"/>
  <c r="M44" i="5"/>
  <c r="N44" i="5"/>
  <c r="O44" i="5"/>
  <c r="Q44" i="5"/>
  <c r="R44" i="5"/>
  <c r="S44" i="5"/>
  <c r="U44" i="5"/>
  <c r="V44" i="5"/>
  <c r="W44" i="5"/>
  <c r="Y44" i="5"/>
  <c r="Z44" i="5"/>
  <c r="AA44" i="5"/>
  <c r="AC44" i="5"/>
  <c r="AD44" i="5"/>
  <c r="AE44" i="5"/>
  <c r="AG44" i="5"/>
  <c r="AH44" i="5"/>
  <c r="AI44" i="5"/>
  <c r="AK44" i="5"/>
  <c r="AL44" i="5"/>
  <c r="AM44" i="5"/>
  <c r="AO44" i="5"/>
  <c r="AP44" i="5"/>
  <c r="AQ44" i="5"/>
  <c r="AR44" i="5"/>
  <c r="AT44" i="5"/>
  <c r="A45" i="5"/>
  <c r="B45" i="5"/>
  <c r="C45" i="5"/>
  <c r="D45" i="5"/>
  <c r="E45" i="5"/>
  <c r="F45" i="5"/>
  <c r="G45" i="5"/>
  <c r="H45" i="5"/>
  <c r="I45" i="5"/>
  <c r="J45" i="5"/>
  <c r="K45" i="5"/>
  <c r="M45" i="5"/>
  <c r="N45" i="5"/>
  <c r="O45" i="5"/>
  <c r="Q45" i="5"/>
  <c r="R45" i="5"/>
  <c r="S45" i="5"/>
  <c r="U45" i="5"/>
  <c r="V45" i="5"/>
  <c r="W45" i="5"/>
  <c r="Y45" i="5"/>
  <c r="Z45" i="5"/>
  <c r="AA45" i="5"/>
  <c r="AC45" i="5"/>
  <c r="AD45" i="5"/>
  <c r="AE45" i="5"/>
  <c r="AG45" i="5"/>
  <c r="AH45" i="5"/>
  <c r="AI45" i="5"/>
  <c r="AK45" i="5"/>
  <c r="AL45" i="5"/>
  <c r="AM45" i="5"/>
  <c r="AO45" i="5"/>
  <c r="AP45" i="5"/>
  <c r="AQ45" i="5"/>
  <c r="AR45" i="5"/>
  <c r="AT45" i="5"/>
  <c r="A46" i="5"/>
  <c r="B46" i="5"/>
  <c r="C46" i="5"/>
  <c r="D46" i="5"/>
  <c r="E46" i="5"/>
  <c r="F46" i="5"/>
  <c r="G46" i="5"/>
  <c r="H46" i="5"/>
  <c r="I46" i="5"/>
  <c r="J46" i="5"/>
  <c r="K46" i="5"/>
  <c r="M46" i="5"/>
  <c r="N46" i="5"/>
  <c r="O46" i="5"/>
  <c r="Q46" i="5"/>
  <c r="R46" i="5"/>
  <c r="S46" i="5"/>
  <c r="U46" i="5"/>
  <c r="V46" i="5"/>
  <c r="W46" i="5"/>
  <c r="Y46" i="5"/>
  <c r="Z46" i="5"/>
  <c r="AA46" i="5"/>
  <c r="AC46" i="5"/>
  <c r="AD46" i="5"/>
  <c r="AE46" i="5"/>
  <c r="AG46" i="5"/>
  <c r="AH46" i="5"/>
  <c r="AI46" i="5"/>
  <c r="AK46" i="5"/>
  <c r="AL46" i="5"/>
  <c r="AM46" i="5"/>
  <c r="AO46" i="5"/>
  <c r="AP46" i="5"/>
  <c r="AQ46" i="5"/>
  <c r="AR46" i="5"/>
  <c r="AT46" i="5"/>
  <c r="A47" i="5"/>
  <c r="B47" i="5"/>
  <c r="C47" i="5"/>
  <c r="D47" i="5"/>
  <c r="E47" i="5"/>
  <c r="F47" i="5"/>
  <c r="G47" i="5"/>
  <c r="H47" i="5"/>
  <c r="I47" i="5"/>
  <c r="J47" i="5"/>
  <c r="K47" i="5"/>
  <c r="M47" i="5"/>
  <c r="N47" i="5"/>
  <c r="O47" i="5"/>
  <c r="Q47" i="5"/>
  <c r="R47" i="5"/>
  <c r="S47" i="5"/>
  <c r="U47" i="5"/>
  <c r="V47" i="5"/>
  <c r="W47" i="5"/>
  <c r="Y47" i="5"/>
  <c r="Z47" i="5"/>
  <c r="AA47" i="5"/>
  <c r="AC47" i="5"/>
  <c r="AD47" i="5"/>
  <c r="AE47" i="5"/>
  <c r="AG47" i="5"/>
  <c r="AH47" i="5"/>
  <c r="AI47" i="5"/>
  <c r="AK47" i="5"/>
  <c r="AL47" i="5"/>
  <c r="AM47" i="5"/>
  <c r="AO47" i="5"/>
  <c r="AP47" i="5"/>
  <c r="AQ47" i="5"/>
  <c r="AR47" i="5"/>
  <c r="AT47" i="5"/>
  <c r="A48" i="5"/>
  <c r="B48" i="5"/>
  <c r="C48" i="5"/>
  <c r="D48" i="5"/>
  <c r="E48" i="5"/>
  <c r="F48" i="5"/>
  <c r="G48" i="5"/>
  <c r="H48" i="5"/>
  <c r="I48" i="5"/>
  <c r="J48" i="5"/>
  <c r="K48" i="5"/>
  <c r="M48" i="5"/>
  <c r="N48" i="5"/>
  <c r="O48" i="5"/>
  <c r="Q48" i="5"/>
  <c r="R48" i="5"/>
  <c r="S48" i="5"/>
  <c r="U48" i="5"/>
  <c r="V48" i="5"/>
  <c r="W48" i="5"/>
  <c r="Y48" i="5"/>
  <c r="Z48" i="5"/>
  <c r="AA48" i="5"/>
  <c r="AC48" i="5"/>
  <c r="AD48" i="5"/>
  <c r="AE48" i="5"/>
  <c r="AG48" i="5"/>
  <c r="AH48" i="5"/>
  <c r="AI48" i="5"/>
  <c r="AK48" i="5"/>
  <c r="AL48" i="5"/>
  <c r="AM48" i="5"/>
  <c r="AO48" i="5"/>
  <c r="AP48" i="5"/>
  <c r="AQ48" i="5"/>
  <c r="AR48" i="5"/>
  <c r="AT48" i="5"/>
  <c r="A49" i="5"/>
  <c r="B49" i="5"/>
  <c r="C49" i="5"/>
  <c r="D49" i="5"/>
  <c r="E49" i="5"/>
  <c r="F49" i="5"/>
  <c r="G49" i="5"/>
  <c r="H49" i="5"/>
  <c r="I49" i="5"/>
  <c r="J49" i="5"/>
  <c r="K49" i="5"/>
  <c r="M49" i="5"/>
  <c r="N49" i="5"/>
  <c r="O49" i="5"/>
  <c r="Q49" i="5"/>
  <c r="R49" i="5"/>
  <c r="S49" i="5"/>
  <c r="U49" i="5"/>
  <c r="V49" i="5"/>
  <c r="W49" i="5"/>
  <c r="Y49" i="5"/>
  <c r="Z49" i="5"/>
  <c r="AA49" i="5"/>
  <c r="AC49" i="5"/>
  <c r="AD49" i="5"/>
  <c r="AE49" i="5"/>
  <c r="AG49" i="5"/>
  <c r="AH49" i="5"/>
  <c r="AI49" i="5"/>
  <c r="AK49" i="5"/>
  <c r="AL49" i="5"/>
  <c r="AM49" i="5"/>
  <c r="AO49" i="5"/>
  <c r="AP49" i="5"/>
  <c r="AQ49" i="5"/>
  <c r="AR49" i="5"/>
  <c r="AT49" i="5"/>
  <c r="A50" i="5"/>
  <c r="B50" i="5"/>
  <c r="C50" i="5"/>
  <c r="D50" i="5"/>
  <c r="E50" i="5"/>
  <c r="F50" i="5"/>
  <c r="G50" i="5"/>
  <c r="H50" i="5"/>
  <c r="I50" i="5"/>
  <c r="J50" i="5"/>
  <c r="K50" i="5"/>
  <c r="M50" i="5"/>
  <c r="N50" i="5"/>
  <c r="O50" i="5"/>
  <c r="Q50" i="5"/>
  <c r="R50" i="5"/>
  <c r="S50" i="5"/>
  <c r="U50" i="5"/>
  <c r="V50" i="5"/>
  <c r="W50" i="5"/>
  <c r="Y50" i="5"/>
  <c r="Z50" i="5"/>
  <c r="AA50" i="5"/>
  <c r="AC50" i="5"/>
  <c r="AD50" i="5"/>
  <c r="AE50" i="5"/>
  <c r="AG50" i="5"/>
  <c r="AH50" i="5"/>
  <c r="AI50" i="5"/>
  <c r="AK50" i="5"/>
  <c r="AL50" i="5"/>
  <c r="AM50" i="5"/>
  <c r="AO50" i="5"/>
  <c r="AP50" i="5"/>
  <c r="AQ50" i="5"/>
  <c r="AR50" i="5"/>
  <c r="AT50" i="5"/>
  <c r="A51" i="5"/>
  <c r="B51" i="5"/>
  <c r="C51" i="5"/>
  <c r="D51" i="5"/>
  <c r="E51" i="5"/>
  <c r="F51" i="5"/>
  <c r="G51" i="5"/>
  <c r="H51" i="5"/>
  <c r="I51" i="5"/>
  <c r="J51" i="5"/>
  <c r="K51" i="5"/>
  <c r="M51" i="5"/>
  <c r="N51" i="5"/>
  <c r="O51" i="5"/>
  <c r="Q51" i="5"/>
  <c r="R51" i="5"/>
  <c r="S51" i="5"/>
  <c r="U51" i="5"/>
  <c r="V51" i="5"/>
  <c r="W51" i="5"/>
  <c r="Y51" i="5"/>
  <c r="Z51" i="5"/>
  <c r="AA51" i="5"/>
  <c r="AC51" i="5"/>
  <c r="AD51" i="5"/>
  <c r="AE51" i="5"/>
  <c r="AG51" i="5"/>
  <c r="AH51" i="5"/>
  <c r="AI51" i="5"/>
  <c r="AK51" i="5"/>
  <c r="AL51" i="5"/>
  <c r="AM51" i="5"/>
  <c r="AO51" i="5"/>
  <c r="AP51" i="5"/>
  <c r="AQ51" i="5"/>
  <c r="AR51" i="5"/>
  <c r="AT51" i="5"/>
  <c r="A52" i="5"/>
  <c r="B52" i="5"/>
  <c r="C52" i="5"/>
  <c r="D52" i="5"/>
  <c r="E52" i="5"/>
  <c r="F52" i="5"/>
  <c r="G52" i="5"/>
  <c r="H52" i="5"/>
  <c r="I52" i="5"/>
  <c r="J52" i="5"/>
  <c r="K52" i="5"/>
  <c r="M52" i="5"/>
  <c r="N52" i="5"/>
  <c r="O52" i="5"/>
  <c r="Q52" i="5"/>
  <c r="R52" i="5"/>
  <c r="S52" i="5"/>
  <c r="U52" i="5"/>
  <c r="V52" i="5"/>
  <c r="W52" i="5"/>
  <c r="Y52" i="5"/>
  <c r="Z52" i="5"/>
  <c r="AA52" i="5"/>
  <c r="AC52" i="5"/>
  <c r="AD52" i="5"/>
  <c r="AE52" i="5"/>
  <c r="AG52" i="5"/>
  <c r="AH52" i="5"/>
  <c r="AI52" i="5"/>
  <c r="AK52" i="5"/>
  <c r="AL52" i="5"/>
  <c r="AM52" i="5"/>
  <c r="AO52" i="5"/>
  <c r="AP52" i="5"/>
  <c r="AQ52" i="5"/>
  <c r="AR52" i="5"/>
  <c r="AT52" i="5"/>
  <c r="A53" i="5"/>
  <c r="B53" i="5"/>
  <c r="C53" i="5"/>
  <c r="D53" i="5"/>
  <c r="E53" i="5"/>
  <c r="F53" i="5"/>
  <c r="G53" i="5"/>
  <c r="H53" i="5"/>
  <c r="I53" i="5"/>
  <c r="J53" i="5"/>
  <c r="K53" i="5"/>
  <c r="M53" i="5"/>
  <c r="N53" i="5"/>
  <c r="O53" i="5"/>
  <c r="Q53" i="5"/>
  <c r="R53" i="5"/>
  <c r="S53" i="5"/>
  <c r="U53" i="5"/>
  <c r="V53" i="5"/>
  <c r="W53" i="5"/>
  <c r="Y53" i="5"/>
  <c r="Z53" i="5"/>
  <c r="AA53" i="5"/>
  <c r="AC53" i="5"/>
  <c r="AD53" i="5"/>
  <c r="AE53" i="5"/>
  <c r="AG53" i="5"/>
  <c r="AH53" i="5"/>
  <c r="AI53" i="5"/>
  <c r="AK53" i="5"/>
  <c r="AL53" i="5"/>
  <c r="AM53" i="5"/>
  <c r="AO53" i="5"/>
  <c r="AP53" i="5"/>
  <c r="AQ53" i="5"/>
  <c r="AR53" i="5"/>
  <c r="AT53" i="5"/>
  <c r="A54" i="5"/>
  <c r="B54" i="5"/>
  <c r="C54" i="5"/>
  <c r="D54" i="5"/>
  <c r="E54" i="5"/>
  <c r="F54" i="5"/>
  <c r="G54" i="5"/>
  <c r="H54" i="5"/>
  <c r="I54" i="5"/>
  <c r="J54" i="5"/>
  <c r="K54" i="5"/>
  <c r="M54" i="5"/>
  <c r="N54" i="5"/>
  <c r="O54" i="5"/>
  <c r="Q54" i="5"/>
  <c r="R54" i="5"/>
  <c r="S54" i="5"/>
  <c r="U54" i="5"/>
  <c r="V54" i="5"/>
  <c r="W54" i="5"/>
  <c r="Y54" i="5"/>
  <c r="Z54" i="5"/>
  <c r="AA54" i="5"/>
  <c r="AC54" i="5"/>
  <c r="AD54" i="5"/>
  <c r="AE54" i="5"/>
  <c r="AG54" i="5"/>
  <c r="AH54" i="5"/>
  <c r="AI54" i="5"/>
  <c r="AK54" i="5"/>
  <c r="AL54" i="5"/>
  <c r="AM54" i="5"/>
  <c r="AO54" i="5"/>
  <c r="AP54" i="5"/>
  <c r="AQ54" i="5"/>
  <c r="AR54" i="5"/>
  <c r="AT54" i="5"/>
  <c r="A55" i="5"/>
  <c r="B55" i="5"/>
  <c r="C55" i="5"/>
  <c r="D55" i="5"/>
  <c r="E55" i="5"/>
  <c r="F55" i="5"/>
  <c r="G55" i="5"/>
  <c r="H55" i="5"/>
  <c r="I55" i="5"/>
  <c r="J55" i="5"/>
  <c r="K55" i="5"/>
  <c r="M55" i="5"/>
  <c r="N55" i="5"/>
  <c r="O55" i="5"/>
  <c r="Q55" i="5"/>
  <c r="R55" i="5"/>
  <c r="S55" i="5"/>
  <c r="U55" i="5"/>
  <c r="V55" i="5"/>
  <c r="W55" i="5"/>
  <c r="Y55" i="5"/>
  <c r="Z55" i="5"/>
  <c r="AA55" i="5"/>
  <c r="AC55" i="5"/>
  <c r="AD55" i="5"/>
  <c r="AE55" i="5"/>
  <c r="AG55" i="5"/>
  <c r="AH55" i="5"/>
  <c r="AI55" i="5"/>
  <c r="AK55" i="5"/>
  <c r="AL55" i="5"/>
  <c r="AM55" i="5"/>
  <c r="AO55" i="5"/>
  <c r="AP55" i="5"/>
  <c r="AQ55" i="5"/>
  <c r="AR55" i="5"/>
  <c r="AT55" i="5"/>
  <c r="A56" i="5"/>
  <c r="B56" i="5"/>
  <c r="C56" i="5"/>
  <c r="D56" i="5"/>
  <c r="E56" i="5"/>
  <c r="F56" i="5"/>
  <c r="G56" i="5"/>
  <c r="H56" i="5"/>
  <c r="I56" i="5"/>
  <c r="J56" i="5"/>
  <c r="K56" i="5"/>
  <c r="M56" i="5"/>
  <c r="N56" i="5"/>
  <c r="O56" i="5"/>
  <c r="Q56" i="5"/>
  <c r="R56" i="5"/>
  <c r="S56" i="5"/>
  <c r="U56" i="5"/>
  <c r="V56" i="5"/>
  <c r="W56" i="5"/>
  <c r="Y56" i="5"/>
  <c r="Z56" i="5"/>
  <c r="AA56" i="5"/>
  <c r="AC56" i="5"/>
  <c r="AD56" i="5"/>
  <c r="AE56" i="5"/>
  <c r="AG56" i="5"/>
  <c r="AH56" i="5"/>
  <c r="AI56" i="5"/>
  <c r="AK56" i="5"/>
  <c r="AL56" i="5"/>
  <c r="AM56" i="5"/>
  <c r="AO56" i="5"/>
  <c r="AP56" i="5"/>
  <c r="AQ56" i="5"/>
  <c r="AR56" i="5"/>
  <c r="AT56" i="5"/>
  <c r="A57" i="5"/>
  <c r="B57" i="5"/>
  <c r="C57" i="5"/>
  <c r="D57" i="5"/>
  <c r="E57" i="5"/>
  <c r="F57" i="5"/>
  <c r="G57" i="5"/>
  <c r="H57" i="5"/>
  <c r="I57" i="5"/>
  <c r="J57" i="5"/>
  <c r="K57" i="5"/>
  <c r="M57" i="5"/>
  <c r="N57" i="5"/>
  <c r="O57" i="5"/>
  <c r="Q57" i="5"/>
  <c r="R57" i="5"/>
  <c r="S57" i="5"/>
  <c r="U57" i="5"/>
  <c r="V57" i="5"/>
  <c r="W57" i="5"/>
  <c r="Y57" i="5"/>
  <c r="Z57" i="5"/>
  <c r="AA57" i="5"/>
  <c r="AC57" i="5"/>
  <c r="AD57" i="5"/>
  <c r="AE57" i="5"/>
  <c r="AG57" i="5"/>
  <c r="AH57" i="5"/>
  <c r="AI57" i="5"/>
  <c r="AK57" i="5"/>
  <c r="AL57" i="5"/>
  <c r="AM57" i="5"/>
  <c r="AO57" i="5"/>
  <c r="AP57" i="5"/>
  <c r="AQ57" i="5"/>
  <c r="AR57" i="5"/>
  <c r="AT57" i="5"/>
  <c r="AJ2" i="5"/>
  <c r="AK2" i="5"/>
  <c r="AL2" i="5"/>
  <c r="AM2" i="5"/>
  <c r="AN2" i="5"/>
  <c r="AO2" i="5"/>
  <c r="AP2" i="5"/>
  <c r="AQ2" i="5"/>
  <c r="AR2" i="5"/>
  <c r="AS2" i="5"/>
  <c r="AT2" i="5"/>
  <c r="B2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AA2" i="5"/>
  <c r="AB2" i="5"/>
  <c r="AC2" i="5"/>
  <c r="AD2" i="5"/>
  <c r="AE2" i="5"/>
  <c r="AF2" i="5"/>
  <c r="AG2" i="5"/>
  <c r="AH2" i="5"/>
  <c r="AI2" i="5"/>
  <c r="A2" i="5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3" i="4"/>
  <c r="B4" i="4"/>
  <c r="B5" i="4"/>
  <c r="B6" i="4"/>
  <c r="B7" i="4"/>
  <c r="B8" i="4"/>
  <c r="B9" i="4"/>
  <c r="B10" i="4"/>
  <c r="B11" i="4"/>
  <c r="B12" i="4"/>
  <c r="B13" i="4"/>
  <c r="B14" i="4"/>
  <c r="B15" i="4"/>
  <c r="B16" i="4"/>
  <c r="B17" i="4"/>
  <c r="B18" i="4"/>
  <c r="B19" i="4"/>
  <c r="B20" i="4"/>
  <c r="B21" i="4"/>
  <c r="B22" i="4"/>
  <c r="B23" i="4"/>
  <c r="B24" i="4"/>
  <c r="B25" i="4"/>
  <c r="B26" i="4"/>
  <c r="B27" i="4"/>
  <c r="B28" i="4"/>
  <c r="B29" i="4"/>
  <c r="B30" i="4"/>
  <c r="B31" i="4"/>
  <c r="B32" i="4"/>
  <c r="B33" i="4"/>
  <c r="B34" i="4"/>
  <c r="B35" i="4"/>
  <c r="B36" i="4"/>
  <c r="B37" i="4"/>
  <c r="B38" i="4"/>
  <c r="B39" i="4"/>
  <c r="B40" i="4"/>
  <c r="B41" i="4"/>
  <c r="B42" i="4"/>
  <c r="B43" i="4"/>
  <c r="B44" i="4"/>
  <c r="B45" i="4"/>
  <c r="B46" i="4"/>
  <c r="B47" i="4"/>
  <c r="B48" i="4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3" i="4"/>
  <c r="C4" i="4"/>
  <c r="D4" i="4"/>
  <c r="C5" i="4"/>
  <c r="D5" i="4"/>
  <c r="C6" i="4"/>
  <c r="D6" i="4"/>
  <c r="C7" i="4"/>
  <c r="D7" i="4"/>
  <c r="C8" i="4"/>
  <c r="D8" i="4"/>
  <c r="C9" i="4"/>
  <c r="D9" i="4"/>
  <c r="C10" i="4"/>
  <c r="D10" i="4"/>
  <c r="C11" i="4"/>
  <c r="D11" i="4"/>
  <c r="C12" i="4"/>
  <c r="D12" i="4"/>
  <c r="C13" i="4"/>
  <c r="D13" i="4"/>
  <c r="C14" i="4"/>
  <c r="D14" i="4"/>
  <c r="C15" i="4"/>
  <c r="D15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D23" i="4"/>
  <c r="C24" i="4"/>
  <c r="D24" i="4"/>
  <c r="C25" i="4"/>
  <c r="D25" i="4"/>
  <c r="C26" i="4"/>
  <c r="D26" i="4"/>
  <c r="C27" i="4"/>
  <c r="D27" i="4"/>
  <c r="C28" i="4"/>
  <c r="D28" i="4"/>
  <c r="C29" i="4"/>
  <c r="D29" i="4"/>
  <c r="C30" i="4"/>
  <c r="D30" i="4"/>
  <c r="C31" i="4"/>
  <c r="D31" i="4"/>
  <c r="C32" i="4"/>
  <c r="D32" i="4"/>
  <c r="C33" i="4"/>
  <c r="D33" i="4"/>
  <c r="C34" i="4"/>
  <c r="D34" i="4"/>
  <c r="C35" i="4"/>
  <c r="D35" i="4"/>
  <c r="C36" i="4"/>
  <c r="D36" i="4"/>
  <c r="C37" i="4"/>
  <c r="D37" i="4"/>
  <c r="C38" i="4"/>
  <c r="D38" i="4"/>
  <c r="C39" i="4"/>
  <c r="D39" i="4"/>
  <c r="C40" i="4"/>
  <c r="D40" i="4"/>
  <c r="C41" i="4"/>
  <c r="D41" i="4"/>
  <c r="C42" i="4"/>
  <c r="D42" i="4"/>
  <c r="C43" i="4"/>
  <c r="D43" i="4"/>
  <c r="C44" i="4"/>
  <c r="D44" i="4"/>
  <c r="C45" i="4"/>
  <c r="D45" i="4"/>
  <c r="C46" i="4"/>
  <c r="D46" i="4"/>
  <c r="C47" i="4"/>
  <c r="D47" i="4"/>
  <c r="C48" i="4"/>
  <c r="D48" i="4"/>
  <c r="C49" i="4"/>
  <c r="D49" i="4"/>
  <c r="C50" i="4"/>
  <c r="D50" i="4"/>
  <c r="C51" i="4"/>
  <c r="D51" i="4"/>
  <c r="C52" i="4"/>
  <c r="D52" i="4"/>
  <c r="C53" i="4"/>
  <c r="D53" i="4"/>
  <c r="C54" i="4"/>
  <c r="D54" i="4"/>
  <c r="C55" i="4"/>
  <c r="D55" i="4"/>
  <c r="C56" i="4"/>
  <c r="D56" i="4"/>
  <c r="C57" i="4"/>
  <c r="D57" i="4"/>
  <c r="C58" i="4"/>
  <c r="D58" i="4"/>
  <c r="C59" i="4"/>
  <c r="D59" i="4"/>
  <c r="C60" i="4"/>
  <c r="D60" i="4"/>
  <c r="C61" i="4"/>
  <c r="D61" i="4"/>
  <c r="C62" i="4"/>
  <c r="D62" i="4"/>
  <c r="C63" i="4"/>
  <c r="D63" i="4"/>
  <c r="C64" i="4"/>
  <c r="D64" i="4"/>
  <c r="C65" i="4"/>
  <c r="D65" i="4"/>
  <c r="C66" i="4"/>
  <c r="D66" i="4"/>
  <c r="C67" i="4"/>
  <c r="D67" i="4"/>
  <c r="C68" i="4"/>
  <c r="D68" i="4"/>
  <c r="C69" i="4"/>
  <c r="D69" i="4"/>
  <c r="C70" i="4"/>
  <c r="D70" i="4"/>
  <c r="C71" i="4"/>
  <c r="D71" i="4"/>
  <c r="C72" i="4"/>
  <c r="D72" i="4"/>
  <c r="C73" i="4"/>
  <c r="D73" i="4"/>
  <c r="C74" i="4"/>
  <c r="D74" i="4"/>
  <c r="C75" i="4"/>
  <c r="D75" i="4"/>
  <c r="C76" i="4"/>
  <c r="D76" i="4"/>
  <c r="C77" i="4"/>
  <c r="D77" i="4"/>
  <c r="C78" i="4"/>
  <c r="D78" i="4"/>
  <c r="C79" i="4"/>
  <c r="D79" i="4"/>
  <c r="C80" i="4"/>
  <c r="D80" i="4"/>
  <c r="C81" i="4"/>
  <c r="D81" i="4"/>
  <c r="C82" i="4"/>
  <c r="D82" i="4"/>
  <c r="C83" i="4"/>
  <c r="D83" i="4"/>
  <c r="C84" i="4"/>
  <c r="D84" i="4"/>
  <c r="C85" i="4"/>
  <c r="D85" i="4"/>
  <c r="C86" i="4"/>
  <c r="D86" i="4"/>
  <c r="C87" i="4"/>
  <c r="D87" i="4"/>
  <c r="C88" i="4"/>
  <c r="D88" i="4"/>
  <c r="C89" i="4"/>
  <c r="D89" i="4"/>
  <c r="C90" i="4"/>
  <c r="D90" i="4"/>
  <c r="C91" i="4"/>
  <c r="D91" i="4"/>
  <c r="C92" i="4"/>
  <c r="D92" i="4"/>
  <c r="C93" i="4"/>
  <c r="D93" i="4"/>
  <c r="C94" i="4"/>
  <c r="D94" i="4"/>
  <c r="C95" i="4"/>
  <c r="D95" i="4"/>
  <c r="C96" i="4"/>
  <c r="D96" i="4"/>
  <c r="C97" i="4"/>
  <c r="D97" i="4"/>
  <c r="C98" i="4"/>
  <c r="D98" i="4"/>
  <c r="C99" i="4"/>
  <c r="D99" i="4"/>
  <c r="C100" i="4"/>
  <c r="D100" i="4"/>
  <c r="C101" i="4"/>
  <c r="D101" i="4"/>
  <c r="C102" i="4"/>
  <c r="D102" i="4"/>
  <c r="C103" i="4"/>
  <c r="D103" i="4"/>
  <c r="C104" i="4"/>
  <c r="D104" i="4"/>
  <c r="C105" i="4"/>
  <c r="D105" i="4"/>
  <c r="C106" i="4"/>
  <c r="D106" i="4"/>
  <c r="C107" i="4"/>
  <c r="D107" i="4"/>
  <c r="C108" i="4"/>
  <c r="D108" i="4"/>
  <c r="C109" i="4"/>
  <c r="D109" i="4"/>
  <c r="C110" i="4"/>
  <c r="D110" i="4"/>
  <c r="C111" i="4"/>
  <c r="D111" i="4"/>
  <c r="C112" i="4"/>
  <c r="D112" i="4"/>
  <c r="C113" i="4"/>
  <c r="D113" i="4"/>
  <c r="C114" i="4"/>
  <c r="D114" i="4"/>
  <c r="C115" i="4"/>
  <c r="D115" i="4"/>
  <c r="C116" i="4"/>
  <c r="D116" i="4"/>
  <c r="C117" i="4"/>
  <c r="D117" i="4"/>
  <c r="C118" i="4"/>
  <c r="D118" i="4"/>
  <c r="D3" i="4"/>
  <c r="C3" i="4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D124" i="2"/>
  <c r="D123" i="2"/>
  <c r="D122" i="2"/>
  <c r="D121" i="2"/>
  <c r="D120" i="2"/>
  <c r="D119" i="2"/>
  <c r="D118" i="2"/>
  <c r="D117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9" i="2"/>
  <c r="D8" i="2"/>
  <c r="D7" i="2"/>
  <c r="D6" i="2"/>
  <c r="D5" i="2"/>
  <c r="D4" i="2"/>
  <c r="D3" i="2"/>
  <c r="D2" i="2"/>
  <c r="D82" i="6" l="1"/>
  <c r="C38" i="6"/>
  <c r="E25" i="6"/>
  <c r="E97" i="6"/>
  <c r="F74" i="6"/>
  <c r="E53" i="6"/>
  <c r="D53" i="6"/>
  <c r="E68" i="6"/>
  <c r="D79" i="6"/>
  <c r="E79" i="6"/>
  <c r="E7" i="6"/>
  <c r="F92" i="6"/>
  <c r="E6" i="6"/>
  <c r="E67" i="6"/>
  <c r="D101" i="6"/>
  <c r="E85" i="6"/>
  <c r="D43" i="6"/>
  <c r="E22" i="6"/>
  <c r="D58" i="6"/>
  <c r="D12" i="6"/>
  <c r="C24" i="6"/>
  <c r="D90" i="6"/>
  <c r="E49" i="6"/>
  <c r="E14" i="6"/>
  <c r="E43" i="6"/>
  <c r="F14" i="6"/>
  <c r="C26" i="6"/>
  <c r="F50" i="6"/>
  <c r="F86" i="6"/>
  <c r="D16" i="6"/>
  <c r="F39" i="6"/>
  <c r="F63" i="6"/>
  <c r="F75" i="6"/>
  <c r="F99" i="6"/>
  <c r="D5" i="6"/>
  <c r="E17" i="6"/>
  <c r="E29" i="6"/>
  <c r="C54" i="6"/>
  <c r="E61" i="6"/>
  <c r="C29" i="6"/>
  <c r="D29" i="6"/>
  <c r="C16" i="6"/>
  <c r="C28" i="6"/>
  <c r="D40" i="6"/>
  <c r="D100" i="6"/>
  <c r="D6" i="6"/>
  <c r="D18" i="6"/>
  <c r="E30" i="6"/>
  <c r="D65" i="6"/>
  <c r="C90" i="6"/>
  <c r="F18" i="6"/>
  <c r="D35" i="6"/>
  <c r="E103" i="6"/>
  <c r="C8" i="6"/>
  <c r="C19" i="6"/>
  <c r="E35" i="6"/>
  <c r="E78" i="6"/>
  <c r="E89" i="6"/>
  <c r="F30" i="6"/>
  <c r="F32" i="6"/>
  <c r="F56" i="6"/>
  <c r="F104" i="6"/>
  <c r="F11" i="6"/>
  <c r="D19" i="6"/>
  <c r="C36" i="6"/>
  <c r="C33" i="6"/>
  <c r="F45" i="6"/>
  <c r="F81" i="6"/>
  <c r="C12" i="6"/>
  <c r="D22" i="6"/>
  <c r="D36" i="6"/>
  <c r="F5" i="6"/>
  <c r="E18" i="6"/>
  <c r="C44" i="6"/>
  <c r="C23" i="6"/>
  <c r="D107" i="6"/>
  <c r="E12" i="6"/>
  <c r="D28" i="6"/>
  <c r="C39" i="6"/>
  <c r="F24" i="6"/>
  <c r="E36" i="6"/>
  <c r="E60" i="6"/>
  <c r="D72" i="6"/>
  <c r="D96" i="6"/>
  <c r="D108" i="6"/>
  <c r="D14" i="6"/>
  <c r="E28" i="6"/>
  <c r="C93" i="6"/>
  <c r="E8" i="6"/>
  <c r="D8" i="6"/>
  <c r="F9" i="6"/>
  <c r="E9" i="6"/>
  <c r="D9" i="6"/>
  <c r="E21" i="6"/>
  <c r="D21" i="6"/>
  <c r="C21" i="6"/>
  <c r="C68" i="6"/>
  <c r="F57" i="6"/>
  <c r="E57" i="6"/>
  <c r="F93" i="6"/>
  <c r="E93" i="6"/>
  <c r="C57" i="6"/>
  <c r="C104" i="6"/>
  <c r="E34" i="6"/>
  <c r="D34" i="6"/>
  <c r="E104" i="6"/>
  <c r="E11" i="6"/>
  <c r="D11" i="6"/>
  <c r="C11" i="6"/>
  <c r="E47" i="6"/>
  <c r="D47" i="6"/>
  <c r="E71" i="6"/>
  <c r="D71" i="6"/>
  <c r="D83" i="6"/>
  <c r="C83" i="6"/>
  <c r="D24" i="6"/>
  <c r="C25" i="6"/>
  <c r="C15" i="6"/>
  <c r="E19" i="6"/>
  <c r="D25" i="6"/>
  <c r="E31" i="6"/>
  <c r="E39" i="6"/>
  <c r="C50" i="6"/>
  <c r="D60" i="6"/>
  <c r="C72" i="6"/>
  <c r="D15" i="6"/>
  <c r="E50" i="6"/>
  <c r="E5" i="6"/>
  <c r="E15" i="6"/>
  <c r="D61" i="6"/>
  <c r="D89" i="6"/>
  <c r="C101" i="6"/>
  <c r="D42" i="6"/>
  <c r="C4" i="6"/>
  <c r="F108" i="6"/>
  <c r="D105" i="6"/>
  <c r="F101" i="6"/>
  <c r="D98" i="6"/>
  <c r="E94" i="6"/>
  <c r="F90" i="6"/>
  <c r="D87" i="6"/>
  <c r="F83" i="6"/>
  <c r="D80" i="6"/>
  <c r="E76" i="6"/>
  <c r="F72" i="6"/>
  <c r="D69" i="6"/>
  <c r="F65" i="6"/>
  <c r="D62" i="6"/>
  <c r="E58" i="6"/>
  <c r="F54" i="6"/>
  <c r="D51" i="6"/>
  <c r="F47" i="6"/>
  <c r="F107" i="6"/>
  <c r="D104" i="6"/>
  <c r="E100" i="6"/>
  <c r="F96" i="6"/>
  <c r="D93" i="6"/>
  <c r="F89" i="6"/>
  <c r="D86" i="6"/>
  <c r="E82" i="6"/>
  <c r="F78" i="6"/>
  <c r="D75" i="6"/>
  <c r="F71" i="6"/>
  <c r="D68" i="6"/>
  <c r="E64" i="6"/>
  <c r="F60" i="6"/>
  <c r="D57" i="6"/>
  <c r="F53" i="6"/>
  <c r="D50" i="6"/>
  <c r="E46" i="6"/>
  <c r="F42" i="6"/>
  <c r="D39" i="6"/>
  <c r="F35" i="6"/>
  <c r="D32" i="6"/>
  <c r="C107" i="6"/>
  <c r="D103" i="6"/>
  <c r="E99" i="6"/>
  <c r="C96" i="6"/>
  <c r="E92" i="6"/>
  <c r="C89" i="6"/>
  <c r="D85" i="6"/>
  <c r="E81" i="6"/>
  <c r="C78" i="6"/>
  <c r="E74" i="6"/>
  <c r="C71" i="6"/>
  <c r="D67" i="6"/>
  <c r="E63" i="6"/>
  <c r="C60" i="6"/>
  <c r="E56" i="6"/>
  <c r="C53" i="6"/>
  <c r="D49" i="6"/>
  <c r="E45" i="6"/>
  <c r="C42" i="6"/>
  <c r="E38" i="6"/>
  <c r="C35" i="6"/>
  <c r="D31" i="6"/>
  <c r="F27" i="6"/>
  <c r="E24" i="6"/>
  <c r="E106" i="6"/>
  <c r="F102" i="6"/>
  <c r="D99" i="6"/>
  <c r="F95" i="6"/>
  <c r="D92" i="6"/>
  <c r="E88" i="6"/>
  <c r="F84" i="6"/>
  <c r="D81" i="6"/>
  <c r="F77" i="6"/>
  <c r="D74" i="6"/>
  <c r="E70" i="6"/>
  <c r="F66" i="6"/>
  <c r="D63" i="6"/>
  <c r="F59" i="6"/>
  <c r="D56" i="6"/>
  <c r="E52" i="6"/>
  <c r="F48" i="6"/>
  <c r="D45" i="6"/>
  <c r="F41" i="6"/>
  <c r="D106" i="6"/>
  <c r="E102" i="6"/>
  <c r="C99" i="6"/>
  <c r="E95" i="6"/>
  <c r="C92" i="6"/>
  <c r="D88" i="6"/>
  <c r="E84" i="6"/>
  <c r="C81" i="6"/>
  <c r="E77" i="6"/>
  <c r="C74" i="6"/>
  <c r="D70" i="6"/>
  <c r="E66" i="6"/>
  <c r="C63" i="6"/>
  <c r="E59" i="6"/>
  <c r="C56" i="6"/>
  <c r="D52" i="6"/>
  <c r="E48" i="6"/>
  <c r="C45" i="6"/>
  <c r="E41" i="6"/>
  <c r="F105" i="6"/>
  <c r="D102" i="6"/>
  <c r="F98" i="6"/>
  <c r="D95" i="6"/>
  <c r="E91" i="6"/>
  <c r="F87" i="6"/>
  <c r="D84" i="6"/>
  <c r="F80" i="6"/>
  <c r="D77" i="6"/>
  <c r="E73" i="6"/>
  <c r="F69" i="6"/>
  <c r="D66" i="6"/>
  <c r="F62" i="6"/>
  <c r="D59" i="6"/>
  <c r="E55" i="6"/>
  <c r="F51" i="6"/>
  <c r="D48" i="6"/>
  <c r="F44" i="6"/>
  <c r="D41" i="6"/>
  <c r="E37" i="6"/>
  <c r="F33" i="6"/>
  <c r="D30" i="6"/>
  <c r="C27" i="6"/>
  <c r="F23" i="6"/>
  <c r="E20" i="6"/>
  <c r="D17" i="6"/>
  <c r="C14" i="6"/>
  <c r="E10" i="6"/>
  <c r="D7" i="6"/>
  <c r="D109" i="6"/>
  <c r="E105" i="6"/>
  <c r="C102" i="6"/>
  <c r="E98" i="6"/>
  <c r="C95" i="6"/>
  <c r="D91" i="6"/>
  <c r="E87" i="6"/>
  <c r="C84" i="6"/>
  <c r="E80" i="6"/>
  <c r="C77" i="6"/>
  <c r="D73" i="6"/>
  <c r="E69" i="6"/>
  <c r="C66" i="6"/>
  <c r="E62" i="6"/>
  <c r="C59" i="6"/>
  <c r="D55" i="6"/>
  <c r="E51" i="6"/>
  <c r="C48" i="6"/>
  <c r="E44" i="6"/>
  <c r="C41" i="6"/>
  <c r="D37" i="6"/>
  <c r="E33" i="6"/>
  <c r="C30" i="6"/>
  <c r="F26" i="6"/>
  <c r="E23" i="6"/>
  <c r="D20" i="6"/>
  <c r="C17" i="6"/>
  <c r="E13" i="6"/>
  <c r="D10" i="6"/>
  <c r="C7" i="6"/>
  <c r="D44" i="6"/>
  <c r="E40" i="6"/>
  <c r="F36" i="6"/>
  <c r="D33" i="6"/>
  <c r="F29" i="6"/>
  <c r="E26" i="6"/>
  <c r="D23" i="6"/>
  <c r="C20" i="6"/>
  <c r="E16" i="6"/>
  <c r="D13" i="6"/>
  <c r="C10" i="6"/>
  <c r="F6" i="6"/>
  <c r="E108" i="6"/>
  <c r="C105" i="6"/>
  <c r="E101" i="6"/>
  <c r="C98" i="6"/>
  <c r="D94" i="6"/>
  <c r="E90" i="6"/>
  <c r="C87" i="6"/>
  <c r="E83" i="6"/>
  <c r="C80" i="6"/>
  <c r="D76" i="6"/>
  <c r="E72" i="6"/>
  <c r="C69" i="6"/>
  <c r="E65" i="6"/>
  <c r="C62" i="6"/>
  <c r="F8" i="6"/>
  <c r="F12" i="6"/>
  <c r="F17" i="6"/>
  <c r="F21" i="6"/>
  <c r="D26" i="6"/>
  <c r="C32" i="6"/>
  <c r="D38" i="6"/>
  <c r="D46" i="6"/>
  <c r="D54" i="6"/>
  <c r="D64" i="6"/>
  <c r="C75" i="6"/>
  <c r="C86" i="6"/>
  <c r="E96" i="6"/>
  <c r="E107" i="6"/>
  <c r="C5" i="6"/>
  <c r="C9" i="6"/>
  <c r="C13" i="6"/>
  <c r="C18" i="6"/>
  <c r="C22" i="6"/>
  <c r="D27" i="6"/>
  <c r="E32" i="6"/>
  <c r="F38" i="6"/>
  <c r="C47" i="6"/>
  <c r="E54" i="6"/>
  <c r="C65" i="6"/>
  <c r="E75" i="6"/>
  <c r="E86" i="6"/>
  <c r="D97" i="6"/>
  <c r="C108" i="6"/>
  <c r="C31" i="6"/>
  <c r="C34" i="6"/>
  <c r="C37" i="6"/>
  <c r="C40" i="6"/>
  <c r="C43" i="6"/>
  <c r="C46" i="6"/>
  <c r="C49" i="6"/>
  <c r="C52" i="6"/>
  <c r="C55" i="6"/>
  <c r="C58" i="6"/>
  <c r="C61" i="6"/>
  <c r="C64" i="6"/>
  <c r="C67" i="6"/>
  <c r="C70" i="6"/>
  <c r="C73" i="6"/>
  <c r="C76" i="6"/>
  <c r="C79" i="6"/>
  <c r="C82" i="6"/>
  <c r="C85" i="6"/>
  <c r="C88" i="6"/>
  <c r="C91" i="6"/>
  <c r="C94" i="6"/>
  <c r="C97" i="6"/>
  <c r="C100" i="6"/>
  <c r="C103" i="6"/>
  <c r="C106" i="6"/>
  <c r="C109" i="6"/>
  <c r="E109" i="6"/>
  <c r="F7" i="6"/>
  <c r="F10" i="6"/>
  <c r="F13" i="6"/>
  <c r="F16" i="6"/>
  <c r="F19" i="6"/>
  <c r="F22" i="6"/>
  <c r="F25" i="6"/>
  <c r="F28" i="6"/>
  <c r="F31" i="6"/>
  <c r="F34" i="6"/>
  <c r="F37" i="6"/>
  <c r="F40" i="6"/>
  <c r="F43" i="6"/>
  <c r="F46" i="6"/>
  <c r="F49" i="6"/>
  <c r="F52" i="6"/>
  <c r="F55" i="6"/>
  <c r="F58" i="6"/>
  <c r="F61" i="6"/>
  <c r="F64" i="6"/>
  <c r="F67" i="6"/>
  <c r="F70" i="6"/>
  <c r="F73" i="6"/>
  <c r="F76" i="6"/>
  <c r="F79" i="6"/>
  <c r="F82" i="6"/>
  <c r="F85" i="6"/>
  <c r="F88" i="6"/>
  <c r="F91" i="6"/>
  <c r="F94" i="6"/>
  <c r="F97" i="6"/>
  <c r="F100" i="6"/>
  <c r="F103" i="6"/>
  <c r="F106" i="6"/>
  <c r="F109" i="6"/>
  <c r="F4" i="6"/>
  <c r="E4" i="6"/>
  <c r="D4" i="6"/>
</calcChain>
</file>

<file path=xl/sharedStrings.xml><?xml version="1.0" encoding="utf-8"?>
<sst xmlns="http://schemas.openxmlformats.org/spreadsheetml/2006/main" count="1929" uniqueCount="575">
  <si>
    <t>Suite</t>
  </si>
  <si>
    <t>Learning Aim</t>
  </si>
  <si>
    <t>FUNDING?</t>
  </si>
  <si>
    <t>RITS Code</t>
  </si>
  <si>
    <t>Sage Code</t>
  </si>
  <si>
    <t>Low/NO</t>
  </si>
  <si>
    <t>Qualification Name</t>
  </si>
  <si>
    <t>Qualification ID</t>
  </si>
  <si>
    <t>Operational Start Date</t>
  </si>
  <si>
    <t>Operational End Date</t>
  </si>
  <si>
    <t>Level</t>
  </si>
  <si>
    <t>GLH</t>
  </si>
  <si>
    <t>TQT</t>
  </si>
  <si>
    <t/>
  </si>
  <si>
    <t>600/2786/1</t>
  </si>
  <si>
    <t>LASER Level 3 Award in Research Skills for Academic Study</t>
  </si>
  <si>
    <t>Level Three</t>
  </si>
  <si>
    <t>600/3710/6</t>
  </si>
  <si>
    <t xml:space="preserve">LASER Level 3 Award in Supporting Young People Leaving Care in Post-16 Education </t>
  </si>
  <si>
    <t>600/5873/0</t>
  </si>
  <si>
    <t>LASER Level 2 Award in Induction to College</t>
  </si>
  <si>
    <t>Level Two</t>
  </si>
  <si>
    <t>600/5986/2</t>
  </si>
  <si>
    <t>LASER Entry Level Award in Personal Progress (Entry 1)</t>
  </si>
  <si>
    <t>Entry Level One</t>
  </si>
  <si>
    <t>600/6035/9</t>
  </si>
  <si>
    <t>LASER Entry Level Certificate in Personal Progress (Entry 1)</t>
  </si>
  <si>
    <t>600/6061/X</t>
  </si>
  <si>
    <t>LASER Entry Level Diploma in Personal Progress (Entry 1)</t>
  </si>
  <si>
    <t>600/6264/2</t>
  </si>
  <si>
    <t>LASER Level 3 Award in Assessing Competence in the Work Environment</t>
  </si>
  <si>
    <t>600/6266/6</t>
  </si>
  <si>
    <t xml:space="preserve">LASER Level 3 Award in Understanding the Principles and Practices of Assessment </t>
  </si>
  <si>
    <t>600/6265/4</t>
  </si>
  <si>
    <t>LASER Level 3 Award in Assessing Vocationally Related Achievement</t>
  </si>
  <si>
    <t>600/6267/8</t>
  </si>
  <si>
    <t>LASER Level 3 Certificate in Assessing Vocational Achievement</t>
  </si>
  <si>
    <t>600/7484/X</t>
  </si>
  <si>
    <t>LASER Level 2 Award for Enhancing Employability</t>
  </si>
  <si>
    <t>600/7483/8</t>
  </si>
  <si>
    <t>LASER Level 1 Award for Enhancing Employability</t>
  </si>
  <si>
    <t>Level One</t>
  </si>
  <si>
    <t>600/7744/X</t>
  </si>
  <si>
    <t>LASER Level 1 Certificate for Enhancing Employability</t>
  </si>
  <si>
    <t>600/7951/4</t>
  </si>
  <si>
    <t>LASER Level 2 Certificate for Enhancing Employability</t>
  </si>
  <si>
    <t>600/8638/5</t>
  </si>
  <si>
    <t>LASER Level 1 Award for Getting Into Employment</t>
  </si>
  <si>
    <t>600/8656/7</t>
  </si>
  <si>
    <t>LASER Level 2 Award for Getting Into Employment</t>
  </si>
  <si>
    <t>600/8902/7</t>
  </si>
  <si>
    <t>LASER Level 1 Extended Award for Getting Into Employment</t>
  </si>
  <si>
    <t>600/8898/9</t>
  </si>
  <si>
    <t>LASER Level 1 Certificate for Getting Into Employment</t>
  </si>
  <si>
    <t>600/8899/0</t>
  </si>
  <si>
    <t>LASER Level 2 Certificate for Getting Into Employment</t>
  </si>
  <si>
    <t>600/8903/9</t>
  </si>
  <si>
    <t>LASER Level 2 Extended Award for Getting Into Employment</t>
  </si>
  <si>
    <t>600/9516/7</t>
  </si>
  <si>
    <t xml:space="preserve">LASER Entry Level Award in Preparing to Get a Job (Entry 2) </t>
  </si>
  <si>
    <t>Entry Level Two</t>
  </si>
  <si>
    <t>600/9518/0</t>
  </si>
  <si>
    <t>LASER Entry Level Certificate in Preparing to Get a Job (Entry 2)</t>
  </si>
  <si>
    <t>600/9503/9</t>
  </si>
  <si>
    <t>LASER Entry Level Diploma in Preparing to Get a Job (Entry 2)</t>
  </si>
  <si>
    <t>600/9515/5</t>
  </si>
  <si>
    <t>LASER Entry Level Award in Participating in Learning (Entry 2)</t>
  </si>
  <si>
    <t>600/9517/9</t>
  </si>
  <si>
    <t>LASER Entry Level Certificate in Participating in Learning (Entry 2)</t>
  </si>
  <si>
    <t>600/9519/2</t>
  </si>
  <si>
    <t xml:space="preserve">LASER Entry Level Diploma in Participating in Learning (Entry 2) </t>
  </si>
  <si>
    <t>601/0506/9</t>
  </si>
  <si>
    <t>LASER Level 3 Award in Education and Training</t>
  </si>
  <si>
    <t>601/2945/1</t>
  </si>
  <si>
    <t>LASER Entry Level Introductory Award for Learning, Employability and Progression (Entry 3)</t>
  </si>
  <si>
    <t>Entry Level Three</t>
  </si>
  <si>
    <t>601/2946/3</t>
  </si>
  <si>
    <t>LASER Entry Level Award for Learning, Employability and Progression (Entry 3)</t>
  </si>
  <si>
    <t>601/2947/5</t>
  </si>
  <si>
    <t>LASER Entry Level Extended Award for Learning, Employability and Progression (Entry 3)</t>
  </si>
  <si>
    <t>601/3002/7</t>
  </si>
  <si>
    <t>LASER Entry Level Introductory Certificate for Learning, Employability and Progression (Entry 3)</t>
  </si>
  <si>
    <t>601/3163/9</t>
  </si>
  <si>
    <t>LASER Entry Level Certificate for Learning, Employability and Progression (Entry 3)</t>
  </si>
  <si>
    <t>601/3172/X</t>
  </si>
  <si>
    <t>LASER Entry Level Extended Certificate for Learning, Employability and Progression (Entry 3)</t>
  </si>
  <si>
    <t>601/3164/0</t>
  </si>
  <si>
    <t>LASER Entry Level Diploma for Learning, Employability and Progression (Entry 3)</t>
  </si>
  <si>
    <t>601/3003/9</t>
  </si>
  <si>
    <t>LASER Level 1 Introductory Award for Learning, Employability and Progression</t>
  </si>
  <si>
    <t>601/3004/0</t>
  </si>
  <si>
    <t>LASER Level 1 Award for Learning, Employability and Progression</t>
  </si>
  <si>
    <t>601/3161/5</t>
  </si>
  <si>
    <t>LASER Level 1 Extended Award for Learning, Employability and Progression</t>
  </si>
  <si>
    <t>601/3146/9</t>
  </si>
  <si>
    <t>LASER Level 1 Introductory Certificate for Learning, Employability and Progression</t>
  </si>
  <si>
    <t>601/3162/7</t>
  </si>
  <si>
    <t>LASER Level 1 Certificate for Learning, Employability and Progression</t>
  </si>
  <si>
    <t>601/3165/2</t>
  </si>
  <si>
    <t>LASER Level 1 Extended Certificate for Learning, Employability and Progression</t>
  </si>
  <si>
    <t>601/3166/4</t>
  </si>
  <si>
    <t>LASER Level 1 Diploma for Learning, Employability and Progression</t>
  </si>
  <si>
    <t>601/6209/0</t>
  </si>
  <si>
    <t>LASER Level 2 Certificate in Skills for Working in Health and Social Care Professions</t>
  </si>
  <si>
    <t>601/7209/5</t>
  </si>
  <si>
    <t>LASER Entry Level Award in Independent Living (Entry 1)</t>
  </si>
  <si>
    <t>601/7210/1</t>
  </si>
  <si>
    <t>LASER Entry Level Award in Independent Living (Entry 2)</t>
  </si>
  <si>
    <t xml:space="preserve">LASER Entry Level Award in Independent Living (Entry 2) </t>
  </si>
  <si>
    <t>601/7211/3</t>
  </si>
  <si>
    <t xml:space="preserve">LASER Entry Level Award in Independent Living (Entry 3) </t>
  </si>
  <si>
    <t>LASER Entry Level Award in Independent Living (Entry 3)</t>
  </si>
  <si>
    <t>601/7212/5</t>
  </si>
  <si>
    <t>LASER Entry Level Certificate in Independent Living (Entry 1)</t>
  </si>
  <si>
    <t>601/7213/7</t>
  </si>
  <si>
    <t>LASER Entry Level Certificate in Independent Living (Entry 2)</t>
  </si>
  <si>
    <t>601/7214/9</t>
  </si>
  <si>
    <t>LASER Entry Level Certificate in Independent Living (Entry 3)</t>
  </si>
  <si>
    <t>603/1155/1</t>
  </si>
  <si>
    <t>LASER Level 3 Award in Notetaking Skills for Support Staff Working With Sensory Impaired Learners</t>
  </si>
  <si>
    <t>603/2603/7</t>
  </si>
  <si>
    <t>LASER Level 2 Award for Personal Licence Holders</t>
  </si>
  <si>
    <t>603/2810/1</t>
  </si>
  <si>
    <t>LASER Level 1 Award in Forest School Ethos and Principles</t>
  </si>
  <si>
    <t>603/2811/3</t>
  </si>
  <si>
    <t>LASER Level 2 Award for Forest School Assistants</t>
  </si>
  <si>
    <t>603/2812/5</t>
  </si>
  <si>
    <t>LASER Level 3 Certificate for Forest School Leaders</t>
  </si>
  <si>
    <t>603/5263/2</t>
  </si>
  <si>
    <t>LASER Level 3 Award in Emergency First Aid at Work</t>
  </si>
  <si>
    <t>603/5636/4</t>
  </si>
  <si>
    <t>LASER Level 4 Diploma in Shiatsu</t>
  </si>
  <si>
    <t>Level Four</t>
  </si>
  <si>
    <t>603/5514/1</t>
  </si>
  <si>
    <t>LASER Level 2 Award for Cash and Valuables in Transit (CViT) Operatives in the Private Security Industry</t>
  </si>
  <si>
    <t>603/5513/X</t>
  </si>
  <si>
    <t>LASER Level 2 Award for CCTV Operators (Public Space Surveillance) in the Private Security Industry</t>
  </si>
  <si>
    <t>603/5511/6</t>
  </si>
  <si>
    <t>LASER Level 2 Award for Door Supervisors in the Private Security Industry</t>
  </si>
  <si>
    <t>603/5512/8</t>
  </si>
  <si>
    <t>LASER Level 2 Award for Security Officers in the Private Security Industry</t>
  </si>
  <si>
    <t>603/6924/3</t>
  </si>
  <si>
    <t>LASER Level 2 Award in Understanding Stewarding at Spectator Events</t>
  </si>
  <si>
    <t>603/7246/1</t>
  </si>
  <si>
    <t>LASER Level 2 Award for Door Supervisors in the Private Security Industry (Top up)</t>
  </si>
  <si>
    <t>610/0380/3</t>
  </si>
  <si>
    <t>LASER Level 3 Award in Supervising Food Safety</t>
  </si>
  <si>
    <t>610/0695/6</t>
  </si>
  <si>
    <t>LASER Level 3 Award in First Aid at Work</t>
  </si>
  <si>
    <t>610/0696/8</t>
  </si>
  <si>
    <t xml:space="preserve">LASER Level 3 Award in Paediatric First Aid </t>
  </si>
  <si>
    <t>610/0697/X</t>
  </si>
  <si>
    <t>LASER Level 3 Award in Emergency Paediatric First Aid</t>
  </si>
  <si>
    <t>600/4586/3</t>
  </si>
  <si>
    <t>LASER Level 1 Diploma in Progression</t>
  </si>
  <si>
    <t>600/4958/3</t>
  </si>
  <si>
    <t>LASER Entry Level Award in Progression (Entry 3)</t>
  </si>
  <si>
    <t>600/4949/2</t>
  </si>
  <si>
    <t xml:space="preserve">LASER Level 1 Award in Progression </t>
  </si>
  <si>
    <t>600/5000/7</t>
  </si>
  <si>
    <t>LASER Level 1 Certificate in Progression</t>
  </si>
  <si>
    <t>600/5024/X</t>
  </si>
  <si>
    <t>LASER Level 2 Certificate in Progression</t>
  </si>
  <si>
    <t>600/5026/3</t>
  </si>
  <si>
    <t>LASER Level 2 Award in Progression</t>
  </si>
  <si>
    <t>600/5005/6</t>
  </si>
  <si>
    <t>LASER Entry Level Certificate in Progression (Entry 3)</t>
  </si>
  <si>
    <t>600/5025/1</t>
  </si>
  <si>
    <t>LASER Level 2 Diploma in Progression</t>
  </si>
  <si>
    <t>600/5036/6</t>
  </si>
  <si>
    <t>LASER Level 3 Award in Progression</t>
  </si>
  <si>
    <t>600/5040/8</t>
  </si>
  <si>
    <t>LASER Level 3 Certificate in Progression</t>
  </si>
  <si>
    <t>610/1546/5</t>
  </si>
  <si>
    <t xml:space="preserve">LASER Level 3 Award in Academic Study Skills </t>
  </si>
  <si>
    <t>610/1547/7</t>
  </si>
  <si>
    <t xml:space="preserve">LASER Level 3 Certificate in Academic Study Skills </t>
  </si>
  <si>
    <t>610/2695/5</t>
  </si>
  <si>
    <t>LASER Level 1 Award in Health and Safety in a Construction Environment</t>
  </si>
  <si>
    <t>610/4660/7</t>
  </si>
  <si>
    <t>LASER Level 2 Award for Door Supervisors in the Private Security Industry (Refresher)</t>
  </si>
  <si>
    <t>610/4661/9</t>
  </si>
  <si>
    <t>LASER Level 2 Award for Security Officers in the Private Security Industry (Refresher)</t>
  </si>
  <si>
    <t>610/4897/5</t>
  </si>
  <si>
    <t>LASER Level 2 Certificate in Spectator Safety</t>
  </si>
  <si>
    <t>610/4929/3</t>
  </si>
  <si>
    <t>LASER Level 3 Certificate in Spectator Safety Supervision</t>
  </si>
  <si>
    <t>Qualification Suite</t>
  </si>
  <si>
    <t>SAGE code</t>
  </si>
  <si>
    <t>Low No list</t>
  </si>
  <si>
    <t>Total Credits Required</t>
  </si>
  <si>
    <t>Academic Study Skills</t>
  </si>
  <si>
    <t>4012-127626</t>
  </si>
  <si>
    <t>Safe</t>
  </si>
  <si>
    <t>4012-127628</t>
  </si>
  <si>
    <t>APLH</t>
  </si>
  <si>
    <t>4012-127526</t>
  </si>
  <si>
    <t>Assessing</t>
  </si>
  <si>
    <t>4012-126341</t>
  </si>
  <si>
    <t>Low No</t>
  </si>
  <si>
    <t>4012-126342</t>
  </si>
  <si>
    <t>4012-126343</t>
  </si>
  <si>
    <t>4012-126345</t>
  </si>
  <si>
    <t>Education and Training</t>
  </si>
  <si>
    <t>4012-126451</t>
  </si>
  <si>
    <t>Enhancing Employability</t>
  </si>
  <si>
    <t>4012-126410</t>
  </si>
  <si>
    <t>6007744X</t>
  </si>
  <si>
    <t>4012-126414</t>
  </si>
  <si>
    <t>6007484X</t>
  </si>
  <si>
    <t>4012-126409</t>
  </si>
  <si>
    <t>4012-126415</t>
  </si>
  <si>
    <t>First Aid</t>
  </si>
  <si>
    <t>4012-127573</t>
  </si>
  <si>
    <t>4012-127612</t>
  </si>
  <si>
    <t>4012-127613</t>
  </si>
  <si>
    <t>LASER Level 3 Award in Paediatric First Aid</t>
  </si>
  <si>
    <t>6100697X</t>
  </si>
  <si>
    <t>4012-127614</t>
  </si>
  <si>
    <t>Food Safety</t>
  </si>
  <si>
    <t>4012-127611</t>
  </si>
  <si>
    <t>Forest School</t>
  </si>
  <si>
    <t>4012-127528</t>
  </si>
  <si>
    <t>4012-127529</t>
  </si>
  <si>
    <t>4012-127530</t>
  </si>
  <si>
    <t>Getting into Employment</t>
  </si>
  <si>
    <t>4012-126432</t>
  </si>
  <si>
    <t>4012-126433</t>
  </si>
  <si>
    <t>4012-126435</t>
  </si>
  <si>
    <t>4012-126436</t>
  </si>
  <si>
    <t>4012-126437</t>
  </si>
  <si>
    <t>4012-126438</t>
  </si>
  <si>
    <t>Health and Social Care</t>
  </si>
  <si>
    <t>4012-127315</t>
  </si>
  <si>
    <t>LASER Level 2 Certificate in Skills for Working in Health and Social Care Professions (Medical Profession)</t>
  </si>
  <si>
    <t>4012-127316</t>
  </si>
  <si>
    <t xml:space="preserve">LASER Level 2 Certificate in Skills for Working in Health and Social Care Professions (Midwifery) </t>
  </si>
  <si>
    <t>4012-127317</t>
  </si>
  <si>
    <t>LASER Level 2 Certificate in Skills for Working in Health and Social Care Professions (Mental Health Nursing)</t>
  </si>
  <si>
    <t>4012-127318</t>
  </si>
  <si>
    <t>LASER Level 2 Certificate in Skills for Working in Health and Social Care Professions (Nursing)</t>
  </si>
  <si>
    <t>4012-127319</t>
  </si>
  <si>
    <t>LASER Level 2 Certificate in Skills for Working in Health and Social Care Professions (Occupational Therapy)</t>
  </si>
  <si>
    <t>4012-127320</t>
  </si>
  <si>
    <t>LASER Level 2 Certificate in Skills for Working in Health and Social Care Professions (Paramedical Profession)</t>
  </si>
  <si>
    <t>4012-127321</t>
  </si>
  <si>
    <t>LASER Level 2 Certificate in Skills for Working in Health and Social Care Professions (Physiotherapy)</t>
  </si>
  <si>
    <t>4012-127322</t>
  </si>
  <si>
    <t>LASER Level 2 Certificate in Skills for Working in Health and Social Care Professions (Radiography/Medical Imaging)</t>
  </si>
  <si>
    <t>4012-127323</t>
  </si>
  <si>
    <t>LASER Level 2 Certificate in Skills for Working in Health and Social Care Professions (Social Care)</t>
  </si>
  <si>
    <t>4012-127324</t>
  </si>
  <si>
    <t>LASER Level 2 Certificate in Skills for Working in Health and Social Care Professions (Social Work)</t>
  </si>
  <si>
    <t>4012-127325</t>
  </si>
  <si>
    <t xml:space="preserve">LASER Level 2 Certificate in Skills for Working in Health and Social Care Professions (General Health and Social Care) </t>
  </si>
  <si>
    <t>Independent Living</t>
  </si>
  <si>
    <t>4012-127388</t>
  </si>
  <si>
    <t>LASER Entry Level Award in Independent Living (Accessing Community Facilities) (Entry 1)</t>
  </si>
  <si>
    <t>4012-127389</t>
  </si>
  <si>
    <t>LASER Entry Level Award in Independent Living (Employability Skills) (Entry 1)</t>
  </si>
  <si>
    <t>4012-127390</t>
  </si>
  <si>
    <t>LASER Entry Level Award in Independent Living (Household Skills) (Entry 1)</t>
  </si>
  <si>
    <t>4012-127391</t>
  </si>
  <si>
    <t>LASER Entry Level Award in Independent Living (Learning Skills) (Entry 1)</t>
  </si>
  <si>
    <t>4012-127392</t>
  </si>
  <si>
    <t>LASER Entry Level Award in Independent Living (Leisure Activities) (Entry 1)</t>
  </si>
  <si>
    <t>4012-127393</t>
  </si>
  <si>
    <t>LASER Entry Level Award in Independent Living (Personal Care) (Entry 1)</t>
  </si>
  <si>
    <t>4012-127394</t>
  </si>
  <si>
    <t>LASER Entry Level Award in Independent Living (Personal Development) (Entry 1)</t>
  </si>
  <si>
    <t>4012-127395</t>
  </si>
  <si>
    <t>LASER Entry Level Award in Independent Living (Rights and Responsibilities) (Entry 1)</t>
  </si>
  <si>
    <t>4012-127396</t>
  </si>
  <si>
    <t>LASER Entry Level Award in Independent Living (Accessing Community Facilities) (Entry 2)</t>
  </si>
  <si>
    <t>4012-127397</t>
  </si>
  <si>
    <t>LASER Entry Level Award in Independent Living (Employability Skills) (Entry 2)</t>
  </si>
  <si>
    <t>4012-127398</t>
  </si>
  <si>
    <t xml:space="preserve">LASER Entry Level Award in Independent Living (Household Skills) (Entry 2) </t>
  </si>
  <si>
    <t>4012-127399</t>
  </si>
  <si>
    <t>LASER Entry Level Award in Independent Living (Learning Skills) (Entry 2)</t>
  </si>
  <si>
    <t>4012-127400</t>
  </si>
  <si>
    <t>LASER Entry Level Award in Independent Living (Leisure Activities) (Entry 2)</t>
  </si>
  <si>
    <t>4012-127401</t>
  </si>
  <si>
    <t>LASER Entry Level Award in Independent Living (Personal Care) (Entry 2)</t>
  </si>
  <si>
    <t>4012-127402</t>
  </si>
  <si>
    <t>LASER Entry Level Award in Independent Living (Personal Development) (Entry 2)</t>
  </si>
  <si>
    <t>4012-127403</t>
  </si>
  <si>
    <t>LASER Entry Level Award in Independent Living (Rights and Responsibilities) (Entry 2)</t>
  </si>
  <si>
    <t>4012-127404</t>
  </si>
  <si>
    <t xml:space="preserve">LASER Entry Level Award in Independent Living (Accessing Community Facilities) (Entry 3) </t>
  </si>
  <si>
    <t>4012-127405</t>
  </si>
  <si>
    <t>LASER Entry Level Award in Independent Living (Employability Skills) (Entry 3)</t>
  </si>
  <si>
    <t>4012-127406</t>
  </si>
  <si>
    <t>LASER Entry Level Award in Independent Living (Household Skills) (Entry 3)</t>
  </si>
  <si>
    <t>4012-127407</t>
  </si>
  <si>
    <t>LASER Entry Level Award in Independent Living (Learning Skills) (Entry 3)</t>
  </si>
  <si>
    <t>4012-127408</t>
  </si>
  <si>
    <t>LASER Entry Level Award in Independent Living (Leisure Activities) (Entry 3)</t>
  </si>
  <si>
    <t>4012-127409</t>
  </si>
  <si>
    <t>LASER Entry Level Award in Independent Living (Personal Care) (Entry 3)</t>
  </si>
  <si>
    <t>4012-127410</t>
  </si>
  <si>
    <t>LASER Entry Level Award in Independent Living (Personal Development) (Entry 3)</t>
  </si>
  <si>
    <t>4012-127411</t>
  </si>
  <si>
    <t>LASER Entry Level Award in Independent Living (Rights and Responsibilities) (Entry 3)</t>
  </si>
  <si>
    <t>4012-127412</t>
  </si>
  <si>
    <t>LASER Entry Level Certificate in Independent Living (Living in the Community) (Entry 1)</t>
  </si>
  <si>
    <t>4012-127413</t>
  </si>
  <si>
    <t>LASER Entry Level Certificate in Independent Living (Looking After Yourself and Your Home) (Entry 1)</t>
  </si>
  <si>
    <t>4012-127414</t>
  </si>
  <si>
    <t>LASER Entry Level Certificate in Independent Living (Living in the Community) (Entry 2)</t>
  </si>
  <si>
    <t>4012-127415</t>
  </si>
  <si>
    <t>LASER Entry Level Certificate in Independent Living (Looking After Yourself and Your Home) (Entry 2)</t>
  </si>
  <si>
    <t>4012-127416</t>
  </si>
  <si>
    <t>LASER Entry Level Certificate in Independent Living (Living in the Community) (Entry 3)</t>
  </si>
  <si>
    <t>4012-127417</t>
  </si>
  <si>
    <t>LASER Entry Level Certificate in Independent Living (Looking After Yourself and Your Home) (Entry 3)</t>
  </si>
  <si>
    <t>Induction to College</t>
  </si>
  <si>
    <t>4012-126302</t>
  </si>
  <si>
    <t>LEAP</t>
  </si>
  <si>
    <t>4011-127023</t>
  </si>
  <si>
    <t>4011-127024</t>
  </si>
  <si>
    <t>4011-127025</t>
  </si>
  <si>
    <t>4011-127026</t>
  </si>
  <si>
    <t>4011-127027</t>
  </si>
  <si>
    <t>6013172X</t>
  </si>
  <si>
    <t>4011-127028</t>
  </si>
  <si>
    <t>4011-127029</t>
  </si>
  <si>
    <t>4011-127030</t>
  </si>
  <si>
    <t>4011-127031</t>
  </si>
  <si>
    <t>4011-127032</t>
  </si>
  <si>
    <t>4011-127033</t>
  </si>
  <si>
    <t>4011-127034</t>
  </si>
  <si>
    <t>4011-127035</t>
  </si>
  <si>
    <t>4011-127036</t>
  </si>
  <si>
    <t>Notetaking Skills</t>
  </si>
  <si>
    <t>4012-127476</t>
  </si>
  <si>
    <t>LASER Level 3 Award in Notetaking Skills for Support Staff Working With Sensory Impaired Learners (Vision Impairments)</t>
  </si>
  <si>
    <t>4012-127477</t>
  </si>
  <si>
    <t>LASER Level 3 Award in Notetaking Skills for Support Staff Working With Sensory Impaired Learners (Deaf and Hard of Hearing)</t>
  </si>
  <si>
    <t>Participating in Learning</t>
  </si>
  <si>
    <t>4012-126445</t>
  </si>
  <si>
    <t>4012-126446</t>
  </si>
  <si>
    <t>4012-126447</t>
  </si>
  <si>
    <t>Personal Career Planning</t>
  </si>
  <si>
    <t>600/8900/3</t>
  </si>
  <si>
    <t>4012-126431</t>
  </si>
  <si>
    <t>LASER Level 1 Award in Personal Career Planning</t>
  </si>
  <si>
    <t>Personal Progress</t>
  </si>
  <si>
    <t>4012-126331</t>
  </si>
  <si>
    <t>4012-126332</t>
  </si>
  <si>
    <t>6006061X</t>
  </si>
  <si>
    <t>4012-126333</t>
  </si>
  <si>
    <t>Preparing to Get a Job</t>
  </si>
  <si>
    <t>4012-126441</t>
  </si>
  <si>
    <t>4012-126442</t>
  </si>
  <si>
    <t>4012-126443</t>
  </si>
  <si>
    <t>Progression</t>
  </si>
  <si>
    <t>4014-127057</t>
  </si>
  <si>
    <t xml:space="preserve">LASER Entry Level Award in Progression (Entry 3) </t>
  </si>
  <si>
    <t>4014-127058</t>
  </si>
  <si>
    <t>4014-127059</t>
  </si>
  <si>
    <t>LASER Level 1 Award in Progression</t>
  </si>
  <si>
    <t>4014-127060</t>
  </si>
  <si>
    <t>4014-127061</t>
  </si>
  <si>
    <t>4014-127062</t>
  </si>
  <si>
    <t>6005024X</t>
  </si>
  <si>
    <t>4014-127063</t>
  </si>
  <si>
    <t>4014-127064</t>
  </si>
  <si>
    <t>4014-127065</t>
  </si>
  <si>
    <t>4014-127066</t>
  </si>
  <si>
    <t>Research Skills</t>
  </si>
  <si>
    <t>4012-126061</t>
  </si>
  <si>
    <t>Shiatsu</t>
  </si>
  <si>
    <t>4012-127587</t>
  </si>
  <si>
    <t>Stewarding</t>
  </si>
  <si>
    <t>4012-127605</t>
  </si>
  <si>
    <t>SYPLC</t>
  </si>
  <si>
    <t>4012-126123</t>
  </si>
  <si>
    <t>TRIDENT</t>
  </si>
  <si>
    <t>4025-TACVIT</t>
  </si>
  <si>
    <t>6035513X</t>
  </si>
  <si>
    <t>4025-TACCTV</t>
  </si>
  <si>
    <t>4025-TADS</t>
  </si>
  <si>
    <t>4025-TASO</t>
  </si>
  <si>
    <t>4025-TADS-TOPUP</t>
  </si>
  <si>
    <t>603/7247/3</t>
  </si>
  <si>
    <t>4025-TASO-TOPUP</t>
  </si>
  <si>
    <t>LASER Level 2 Award for Security Officers in the Private Security Industry (Top Up)</t>
  </si>
  <si>
    <t>Spectator Safety</t>
  </si>
  <si>
    <t>H&amp;S in Construction</t>
  </si>
  <si>
    <t>DateOfOfqualDataSnapshot</t>
  </si>
  <si>
    <t>QualificationName</t>
  </si>
  <si>
    <t>AwardingOrganisation</t>
  </si>
  <si>
    <t>QualificationNumber</t>
  </si>
  <si>
    <t>QualificationType</t>
  </si>
  <si>
    <t>Subcategory</t>
  </si>
  <si>
    <t>SectorSubjectArea</t>
  </si>
  <si>
    <t>Status</t>
  </si>
  <si>
    <t>Age1416_FundingAvailable</t>
  </si>
  <si>
    <t>Age1416_FundingApprovalStartDate</t>
  </si>
  <si>
    <t>Age1416_FundingApprovalEndDate</t>
  </si>
  <si>
    <t>Age1416_Notes</t>
  </si>
  <si>
    <t>Age1619_FundingAvailable</t>
  </si>
  <si>
    <t>Age1619_FundingApprovalStartDate</t>
  </si>
  <si>
    <t>Age1619_FundingApprovalEndDate</t>
  </si>
  <si>
    <t>Age1619_Notes</t>
  </si>
  <si>
    <t>LocalFlexibilities_FundingAvailable</t>
  </si>
  <si>
    <t>LocalFlexibilities_FundingApprovalStartDate</t>
  </si>
  <si>
    <t>LocalFlexibilities_FundingApprovalEndDate</t>
  </si>
  <si>
    <t>LocalFlexibilities_Notes</t>
  </si>
  <si>
    <t>LegalEntitlementL2L3_FundingAvailable</t>
  </si>
  <si>
    <t>LegalEntitlementL2L3_FundingApprovalStartDate</t>
  </si>
  <si>
    <t>LegalEntitlementL2L3_FundingApprovalEndDate</t>
  </si>
  <si>
    <t>LegalEntitlementL2L3_Notes</t>
  </si>
  <si>
    <t>LegalEntitlementEnglishandMaths_FundingAvailable</t>
  </si>
  <si>
    <t>LegalEntitlementEnglishandMaths_FundingApprovalStartDate</t>
  </si>
  <si>
    <t>LegalEntitlementEnglishandMaths_FundingApprovalEndDate</t>
  </si>
  <si>
    <t>LegalEntitlementEnglishandMaths_Notes</t>
  </si>
  <si>
    <t>DigitalEntitlement_FundingAvailable</t>
  </si>
  <si>
    <t>DigitalEntitlement_FundingApprovalStartDate</t>
  </si>
  <si>
    <t>DigitalEntitlement_FundingApprovalEndDate</t>
  </si>
  <si>
    <t>DigitalEntitlement_Notes</t>
  </si>
  <si>
    <t>ESFLevel34_FundingAvailable</t>
  </si>
  <si>
    <t>ESFLevel34_FundingApprovalStartDate</t>
  </si>
  <si>
    <t>ESFLevel34_FundingApprovalEndDate</t>
  </si>
  <si>
    <t>ESFLevel34_Notes</t>
  </si>
  <si>
    <t>AdvancedLearnerLoans_FundingAvailable</t>
  </si>
  <si>
    <t>AdvancedLearnerLoans_FundingApprovalStartDate</t>
  </si>
  <si>
    <t>AdvancedLearnerLoans_FundingApprovalEndDate</t>
  </si>
  <si>
    <t>AdvancedLearnerLoans_Notes</t>
  </si>
  <si>
    <t>AwardingOrganisationURL</t>
  </si>
  <si>
    <t>L3FreeCoursesForJobs_FundingAvailable</t>
  </si>
  <si>
    <t>L3FreeCoursesForJobs_FundingApprovalStartDate</t>
  </si>
  <si>
    <t>L3FreeCoursesForJobs_FundingApprovalEndDate</t>
  </si>
  <si>
    <t>L3FreeCoursesForJobs_Notes</t>
  </si>
  <si>
    <t xml:space="preserve">Laser Entry Level Award in Progression (Entry 3) </t>
  </si>
  <si>
    <t>Laser Learning Awards</t>
  </si>
  <si>
    <t>Entry Level</t>
  </si>
  <si>
    <t>Other Life Skills Qualification</t>
  </si>
  <si>
    <t>Foundations for learning and life</t>
  </si>
  <si>
    <t>Approved</t>
  </si>
  <si>
    <t xml:space="preserve">Laser Entry Level Certificate in Progression (Entry 3) </t>
  </si>
  <si>
    <t>Laser Entry Level Award in Personal Progress (Entry 1)</t>
  </si>
  <si>
    <t>Laser Entry Level Certificate in Personal Progress (Entry 1)</t>
  </si>
  <si>
    <t>Laser Entry Level Diploma in Personal Progress (Entry 1)</t>
  </si>
  <si>
    <t>Laser Entry Level Diploma in Participating in Learning (Entry 2)</t>
  </si>
  <si>
    <t xml:space="preserve">Laser Level 1 Diploma in Progression </t>
  </si>
  <si>
    <t>Level 1</t>
  </si>
  <si>
    <t xml:space="preserve">Laser Level 1 Award in Progression </t>
  </si>
  <si>
    <t xml:space="preserve">Laser Level 1 Certificate in Progression </t>
  </si>
  <si>
    <t>Laser Level 1 Award for Enhancing Employability</t>
  </si>
  <si>
    <t>Laser Level 1 Certificate for Enhancing Employability</t>
  </si>
  <si>
    <t>LASER 	Level 1 Introductory Certificate for Learning, Employability and Progression</t>
  </si>
  <si>
    <t xml:space="preserve">Laser Level 2 Certificate in Progression </t>
  </si>
  <si>
    <t>Level 2</t>
  </si>
  <si>
    <t xml:space="preserve">Laser Level 2 Diploma in Progression </t>
  </si>
  <si>
    <t xml:space="preserve">Laser Level 2 Award in Progression </t>
  </si>
  <si>
    <t>Laser Level 2 Award in Induction to College</t>
  </si>
  <si>
    <t>Laser Level 2 Award for Enhancing Employability</t>
  </si>
  <si>
    <t xml:space="preserve">Laser Level 2 Certificate for Enhancing Employability </t>
  </si>
  <si>
    <t>Laser Level 3 Award in Research Skills for Academic Study</t>
  </si>
  <si>
    <t>Level 3</t>
  </si>
  <si>
    <t>Other Vocational Qualification</t>
  </si>
  <si>
    <t>Health and social care</t>
  </si>
  <si>
    <t>Level 4</t>
  </si>
  <si>
    <t>Occupational Qualification</t>
  </si>
  <si>
    <t>18+ only</t>
  </si>
  <si>
    <t>https://www.laser-awards.org.uk/laser-qualifications/qualifications/qualifications-for-vocational-learners/shiatsu/</t>
  </si>
  <si>
    <t>Vocationally-Related Qualification</t>
  </si>
  <si>
    <t>Horticulture and forestry</t>
  </si>
  <si>
    <t>Hospitality and catering</t>
  </si>
  <si>
    <t>Laser Level 1 Award for Getting Into Employment</t>
  </si>
  <si>
    <t>Preparation for work</t>
  </si>
  <si>
    <t>Laser Level 1 Certificate for Getting Into Employment</t>
  </si>
  <si>
    <t>Laser Level 1 Award in Personal Career Planning</t>
  </si>
  <si>
    <t>Laser Level 1 Extended Award for Getting Into Employment</t>
  </si>
  <si>
    <t>Laser Level 2 Award for Getting Into Employment</t>
  </si>
  <si>
    <t>Laser Level 2 Certificate for Getting Into Employment</t>
  </si>
  <si>
    <t>Laser Level 2 Extended Award for Getting Into Employment</t>
  </si>
  <si>
    <t>Public services</t>
  </si>
  <si>
    <t xml:space="preserve">LASER Level 2 Award for CCTV Operators (Public Space Surveillance) in the Private Security Industry </t>
  </si>
  <si>
    <t xml:space="preserve">Laser Level 4 Certificate in Leading the Internal Quality Assurance of Assessment Processes and Practice </t>
  </si>
  <si>
    <t>Teaching and lecturing</t>
  </si>
  <si>
    <t>http://laser-awards.org.uk/uFiles/file/Funding%20Information/Purposes/Lvl%204%20Cert%20in%20Leading%20the%20Internal%20Quality%20Assurance%20of%20Assessment%20Processes%20and%20Practice%20(QCF)%20Purpose.pdf</t>
  </si>
  <si>
    <t>AIM+Name</t>
  </si>
  <si>
    <t>Aim</t>
  </si>
  <si>
    <t>Name</t>
  </si>
  <si>
    <t>60027861 LASER Level 3 Award in Research Skills for Academic Study</t>
  </si>
  <si>
    <t xml:space="preserve">60037106 LASER Level 3 Award in Supporting Young People Leaving Care in Post-16 Education </t>
  </si>
  <si>
    <t>60045863 LASER Level 1 Diploma in Progression</t>
  </si>
  <si>
    <t xml:space="preserve">60049492 LASER Level 1 Award in Progression </t>
  </si>
  <si>
    <t>60049583 LASER Entry Level Award in Progression (Entry 3)</t>
  </si>
  <si>
    <t>60050007 LASER Level 1 Certificate in Progression</t>
  </si>
  <si>
    <t>60050056 LASER Entry Level Certificate in Progression (Entry 3)</t>
  </si>
  <si>
    <t>6005024X LASER Level 2 Certificate in Progression</t>
  </si>
  <si>
    <t>60050251 LASER Level 2 Diploma in Progression</t>
  </si>
  <si>
    <t>60050263 LASER Level 2 Award in Progression</t>
  </si>
  <si>
    <t>60050366 LASER Level 3 Award in Progression</t>
  </si>
  <si>
    <t>60050408 LASER Level 3 Certificate in Progression</t>
  </si>
  <si>
    <t>60058730 LASER Level 2 Award in Induction to College</t>
  </si>
  <si>
    <t>60059862 LASER Entry Level Award in Personal Progress (Entry 1)</t>
  </si>
  <si>
    <t>60060359 LASER Entry Level Certificate in Personal Progress (Entry 1)</t>
  </si>
  <si>
    <t>6006061X LASER Entry Level Diploma in Personal Progress (Entry 1)</t>
  </si>
  <si>
    <t>60062642 LASER Level 3 Award in Assessing Competence in the Work Environment</t>
  </si>
  <si>
    <t>60062654 LASER Level 3 Award in Assessing Vocationally Related Achievement</t>
  </si>
  <si>
    <t xml:space="preserve">60062666 LASER Level 3 Award in Understanding the Principles and Practices of Assessment </t>
  </si>
  <si>
    <t>60062678 LASER Level 3 Certificate in Assessing Vocational Achievement</t>
  </si>
  <si>
    <t>60074838 LASER Level 1 Award for Enhancing Employability</t>
  </si>
  <si>
    <t>6007484X LASER Level 2 Award for Enhancing Employability</t>
  </si>
  <si>
    <t>6007744X LASER Level 1 Certificate for Enhancing Employability</t>
  </si>
  <si>
    <t>60079514 LASER Level 2 Certificate for Enhancing Employability</t>
  </si>
  <si>
    <t>60086385 LASER Level 1 Award for Getting Into Employment</t>
  </si>
  <si>
    <t>60086567 LASER Level 2 Award for Getting Into Employment</t>
  </si>
  <si>
    <t>60088989 LASER Level 1 Certificate for Getting Into Employment</t>
  </si>
  <si>
    <t>60088990 LASER Level 2 Certificate for Getting Into Employment</t>
  </si>
  <si>
    <t>60089027 LASER Level 1 Extended Award for Getting Into Employment</t>
  </si>
  <si>
    <t>60089039 LASER Level 2 Extended Award for Getting Into Employment</t>
  </si>
  <si>
    <t>60095039 LASER Entry Level Diploma in Preparing to Get a Job (Entry 2)</t>
  </si>
  <si>
    <t>60095155 LASER Entry Level Award in Participating in Learning (Entry 2)</t>
  </si>
  <si>
    <t xml:space="preserve">60095167 LASER Entry Level Award in Preparing to Get a Job (Entry 2) </t>
  </si>
  <si>
    <t>60095179 LASER Entry Level Certificate in Participating in Learning (Entry 2)</t>
  </si>
  <si>
    <t>60095180 LASER Entry Level Certificate in Preparing to Get a Job (Entry 2)</t>
  </si>
  <si>
    <t xml:space="preserve">60095192 LASER Entry Level Diploma in Participating in Learning (Entry 2) </t>
  </si>
  <si>
    <t>60105069 LASER Level 3 Award in Education and Training</t>
  </si>
  <si>
    <t>60129451 LASER Entry Level Introductory Award for Learning, Employability and Progression (Entry 3)</t>
  </si>
  <si>
    <t>60129463 LASER Entry Level Award for Learning, Employability and Progression (Entry 3)</t>
  </si>
  <si>
    <t>60129475 LASER Entry Level Extended Award for Learning, Employability and Progression (Entry 3)</t>
  </si>
  <si>
    <t>60130027 LASER Entry Level Introductory Certificate for Learning, Employability and Progression (Entry 3)</t>
  </si>
  <si>
    <t>60130039 LASER Level 1 Introductory Award for Learning, Employability and Progression</t>
  </si>
  <si>
    <t>60130040 LASER Level 1 Award for Learning, Employability and Progression</t>
  </si>
  <si>
    <t>60131469 LASER Level 1 Introductory Certificate for Learning, Employability and Progression</t>
  </si>
  <si>
    <t>60131615 LASER Level 1 Extended Award for Learning, Employability and Progression</t>
  </si>
  <si>
    <t>60131627 LASER Level 1 Certificate for Learning, Employability and Progression</t>
  </si>
  <si>
    <t>60131639 LASER Entry Level Certificate for Learning, Employability and Progression (Entry 3)</t>
  </si>
  <si>
    <t>60131640 LASER Entry Level Diploma for Learning, Employability and Progression (Entry 3)</t>
  </si>
  <si>
    <t>60131652 LASER Level 1 Extended Certificate for Learning, Employability and Progression</t>
  </si>
  <si>
    <t>60131664 LASER Level 1 Diploma for Learning, Employability and Progression</t>
  </si>
  <si>
    <t>6013172X LASER Entry Level Extended Certificate for Learning, Employability and Progression (Entry 3)</t>
  </si>
  <si>
    <t>60162090 LASER Level 2 Certificate in Skills for Working in Health and Social Care Professions</t>
  </si>
  <si>
    <t>60172095 LASER Entry Level Award in Independent Living (Entry 1)</t>
  </si>
  <si>
    <t>60172101 LASER Entry Level Award in Independent Living (Entry 2)</t>
  </si>
  <si>
    <t xml:space="preserve">60172101 LASER Entry Level Award in Independent Living (Entry 2) </t>
  </si>
  <si>
    <t>60172113 LASER Entry Level Award in Independent Living (Entry 3)</t>
  </si>
  <si>
    <t xml:space="preserve">60172113 LASER Entry Level Award in Independent Living (Entry 3) </t>
  </si>
  <si>
    <t>60172125 LASER Entry Level Certificate in Independent Living (Entry 1)</t>
  </si>
  <si>
    <t>60172137 LASER Entry Level Certificate in Independent Living (Entry 2)</t>
  </si>
  <si>
    <t>60172149 LASER Entry Level Certificate in Independent Living (Entry 3)</t>
  </si>
  <si>
    <t>60311551 LASER Level 3 Award in Notetaking Skills for Support Staff Working With Sensory Impaired Learners</t>
  </si>
  <si>
    <t>60326037 LASER Level 2 Award for Personal Licence Holders</t>
  </si>
  <si>
    <t>60328101 LASER Level 1 Award in Forest School Ethos and Principles</t>
  </si>
  <si>
    <t>60328113 LASER Level 2 Award for Forest School Assistants</t>
  </si>
  <si>
    <t>60328125 LASER Level 3 Certificate for Forest School Leaders</t>
  </si>
  <si>
    <t>60352632 LASER Level 3 Award in Emergency First Aid at Work</t>
  </si>
  <si>
    <t>60355116 LASER Level 2 Award for Door Supervisors in the Private Security Industry</t>
  </si>
  <si>
    <t>60355128 LASER Level 2 Award for Security Officers in the Private Security Industry</t>
  </si>
  <si>
    <t>6035513X LASER Level 2 Award for CCTV Operators (Public Space Surveillance) in the Private Security Industry</t>
  </si>
  <si>
    <t>60355141 LASER Level 2 Award for Cash and Valuables in Transit (CViT) Operatives in the Private Security Industry</t>
  </si>
  <si>
    <t>60356364 LASER Level 4 Diploma in Shiatsu</t>
  </si>
  <si>
    <t>60369243 LASER Level 2 Award in Understanding Stewarding at Spectator Events</t>
  </si>
  <si>
    <t>61003803 LASER Level 3 Award in Supervising Food Safety</t>
  </si>
  <si>
    <t>61006956 LASER Level 3 Award in First Aid at Work</t>
  </si>
  <si>
    <t xml:space="preserve">61006968 LASER Level 3 Award in Paediatric First Aid </t>
  </si>
  <si>
    <t>6100697X LASER Level 3 Award in Emergency Paediatric First Aid</t>
  </si>
  <si>
    <t xml:space="preserve">61015477 LASER Level 3 Certificate in Academic Study Skills </t>
  </si>
  <si>
    <t>61026955 LASER Level 1 Award in Health and Safety in a Construction Environment</t>
  </si>
  <si>
    <t>61046607 LASER Level 2 Award for Door Supervisors in the Private Security Industry (Refresher)</t>
  </si>
  <si>
    <t>61046619 LASER Level 2 Award for Security Officers in the Private Security Industry (Refresher)</t>
  </si>
  <si>
    <t>61048975 LASER Level 2 Certificate in Spectator Safety</t>
  </si>
  <si>
    <t>61049293 LASER Level 3 Certificate in Spectator Safety Supervision</t>
  </si>
  <si>
    <t xml:space="preserve">61015465 LASER Level 3 Award in Academic Study Skills </t>
  </si>
  <si>
    <t>Qualifications</t>
  </si>
  <si>
    <t>Age14-16 Available to:</t>
  </si>
  <si>
    <t>Age16-19 Available to:</t>
  </si>
  <si>
    <t>Local Flexibilities Available to:</t>
  </si>
  <si>
    <t>Advanced Learner Loans Available to: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</si>
</sst>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10409]dd/mm/yyyy"/>
    <numFmt numFmtId="165" formatCode="dd/mm/yyyy;@"/>
  </numFmts>
  <fonts count="7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theme="0"/>
      <name val="Aptos Narrow"/>
      <family val="2"/>
      <scheme val="minor"/>
    </font>
    <font>
      <b/>
      <sz val="10"/>
      <color theme="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199D8C"/>
        <bgColor rgb="FF199D8C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80"/>
        <bgColor indexed="64"/>
      </patternFill>
    </fill>
  </fills>
  <borders count="3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1" xfId="0" applyFont="1" applyFill="1" applyBorder="1" applyAlignment="1">
      <alignment vertical="top" wrapText="1" readingOrder="1"/>
    </xf>
    <xf numFmtId="0" fontId="3" fillId="0" borderId="1" xfId="0" applyFont="1" applyBorder="1" applyAlignment="1">
      <alignment vertical="top" wrapText="1" readingOrder="1"/>
    </xf>
    <xf numFmtId="164" fontId="3" fillId="0" borderId="1" xfId="0" applyNumberFormat="1" applyFont="1" applyBorder="1" applyAlignment="1">
      <alignment vertical="top" wrapText="1" readingOrder="1"/>
    </xf>
    <xf numFmtId="0" fontId="4" fillId="0" borderId="1" xfId="0" applyFont="1" applyBorder="1" applyAlignment="1">
      <alignment vertical="top" wrapText="1" readingOrder="1"/>
    </xf>
    <xf numFmtId="0" fontId="4" fillId="0" borderId="1" xfId="0" applyFont="1" applyBorder="1" applyAlignment="1">
      <alignment horizontal="left" vertical="top" wrapText="1" readingOrder="1"/>
    </xf>
    <xf numFmtId="0" fontId="4" fillId="3" borderId="1" xfId="0" applyFont="1" applyFill="1" applyBorder="1" applyAlignment="1">
      <alignment horizontal="left" vertical="top" wrapText="1" readingOrder="1"/>
    </xf>
    <xf numFmtId="164" fontId="4" fillId="0" borderId="1" xfId="0" applyNumberFormat="1" applyFont="1" applyBorder="1" applyAlignment="1">
      <alignment vertical="top" wrapText="1" readingOrder="1"/>
    </xf>
    <xf numFmtId="0" fontId="4" fillId="4" borderId="1" xfId="0" applyFont="1" applyFill="1" applyBorder="1" applyAlignment="1">
      <alignment vertical="top" wrapText="1" readingOrder="1"/>
    </xf>
    <xf numFmtId="14" fontId="0" fillId="0" borderId="0" xfId="0" applyNumberFormat="1"/>
    <xf numFmtId="0" fontId="2" fillId="2" borderId="1" xfId="0" applyFont="1" applyFill="1" applyBorder="1" applyAlignment="1">
      <alignment horizontal="center" vertical="top" wrapText="1" readingOrder="1"/>
    </xf>
    <xf numFmtId="0" fontId="3" fillId="0" borderId="1" xfId="0" applyFont="1" applyBorder="1" applyAlignment="1">
      <alignment horizontal="center" vertical="top" wrapText="1" readingOrder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5" fillId="5" borderId="0" xfId="0" applyFont="1" applyFill="1" applyAlignment="1">
      <alignment horizontal="center" vertical="center" wrapText="1"/>
    </xf>
    <xf numFmtId="0" fontId="1" fillId="5" borderId="0" xfId="0" applyFont="1" applyFill="1" applyAlignment="1">
      <alignment horizontal="center" vertical="center"/>
    </xf>
    <xf numFmtId="14" fontId="1" fillId="0" borderId="0" xfId="0" applyNumberFormat="1" applyFont="1"/>
    <xf numFmtId="0" fontId="0" fillId="4" borderId="0" xfId="0" applyFill="1" applyAlignment="1">
      <alignment horizontal="center"/>
    </xf>
    <xf numFmtId="165" fontId="0" fillId="0" borderId="0" xfId="0" applyNumberFormat="1"/>
    <xf numFmtId="165" fontId="6" fillId="5" borderId="2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alignment vertical="center"/>
    </dxf>
    <dxf>
      <alignment horizontal="center"/>
    </dxf>
    <dxf>
      <font>
        <color theme="0"/>
      </font>
    </dxf>
    <dxf>
      <fill>
        <patternFill patternType="solid">
          <bgColor rgb="FF008080"/>
        </patternFill>
      </fill>
    </dxf>
  </dxfs>
  <tableStyles count="0" defaultTableStyle="TableStyleMedium2" defaultPivotStyle="PivotStyleLight16"/>
  <colors>
    <mruColors>
      <color rgb="FF0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va Clarke" refreshedDate="45691.392249537035" createdVersion="8" refreshedVersion="8" minRefreshableVersion="3" recordCount="116" xr:uid="{21A22F4D-208F-4366-A68F-76EA22AA4A50}">
  <cacheSource type="worksheet">
    <worksheetSource ref="A2:D118" sheet="Headlines"/>
  </cacheSource>
  <cacheFields count="4">
    <cacheField name="AIM+Name" numFmtId="0">
      <sharedItems count="83">
        <s v="61015465 LASER Level 3 Award in Academic Study Skills "/>
        <s v="61015477 LASER Level 3 Certificate in Academic Study Skills "/>
        <s v="60326037 LASER Level 2 Award for Personal Licence Holders"/>
        <s v="60062642 LASER Level 3 Award in Assessing Competence in the Work Environment"/>
        <s v="60062666 LASER Level 3 Award in Understanding the Principles and Practices of Assessment "/>
        <s v="60062654 LASER Level 3 Award in Assessing Vocationally Related Achievement"/>
        <s v="60062678 LASER Level 3 Certificate in Assessing Vocational Achievement"/>
        <s v="60105069 LASER Level 3 Award in Education and Training"/>
        <s v="6007484X LASER Level 2 Award for Enhancing Employability"/>
        <s v="60074838 LASER Level 1 Award for Enhancing Employability"/>
        <s v="6007744X LASER Level 1 Certificate for Enhancing Employability"/>
        <s v="60079514 LASER Level 2 Certificate for Enhancing Employability"/>
        <s v="60352632 LASER Level 3 Award in Emergency First Aid at Work"/>
        <s v="61006956 LASER Level 3 Award in First Aid at Work"/>
        <s v="61006968 LASER Level 3 Award in Paediatric First Aid "/>
        <s v="6100697X LASER Level 3 Award in Emergency Paediatric First Aid"/>
        <s v="61003803 LASER Level 3 Award in Supervising Food Safety"/>
        <s v="60328101 LASER Level 1 Award in Forest School Ethos and Principles"/>
        <s v="60328113 LASER Level 2 Award for Forest School Assistants"/>
        <s v="60328125 LASER Level 3 Certificate for Forest School Leaders"/>
        <s v="60086385 LASER Level 1 Award for Getting Into Employment"/>
        <s v="60086567 LASER Level 2 Award for Getting Into Employment"/>
        <s v="60089027 LASER Level 1 Extended Award for Getting Into Employment"/>
        <s v="60088989 LASER Level 1 Certificate for Getting Into Employment"/>
        <s v="60088990 LASER Level 2 Certificate for Getting Into Employment"/>
        <s v="60089039 LASER Level 2 Extended Award for Getting Into Employment"/>
        <s v="61026955 LASER Level 1 Award in Health and Safety in a Construction Environment"/>
        <s v="60162090 LASER Level 2 Certificate in Skills for Working in Health and Social Care Professions"/>
        <s v="60172095 LASER Entry Level Award in Independent Living (Entry 1)"/>
        <s v="60172101 LASER Entry Level Award in Independent Living (Entry 2)"/>
        <s v="60172101 LASER Entry Level Award in Independent Living (Entry 2) "/>
        <s v="60172113 LASER Entry Level Award in Independent Living (Entry 3) "/>
        <s v="60172113 LASER Entry Level Award in Independent Living (Entry 3)"/>
        <s v="60172125 LASER Entry Level Certificate in Independent Living (Entry 1)"/>
        <s v="60172137 LASER Entry Level Certificate in Independent Living (Entry 2)"/>
        <s v="60172149 LASER Entry Level Certificate in Independent Living (Entry 3)"/>
        <s v="60058730 LASER Level 2 Award in Induction to College"/>
        <s v="60129451 LASER Entry Level Introductory Award for Learning, Employability and Progression (Entry 3)"/>
        <s v="60129463 LASER Entry Level Award for Learning, Employability and Progression (Entry 3)"/>
        <s v="60129475 LASER Entry Level Extended Award for Learning, Employability and Progression (Entry 3)"/>
        <s v="60130027 LASER Entry Level Introductory Certificate for Learning, Employability and Progression (Entry 3)"/>
        <s v="60131639 LASER Entry Level Certificate for Learning, Employability and Progression (Entry 3)"/>
        <s v="6013172X LASER Entry Level Extended Certificate for Learning, Employability and Progression (Entry 3)"/>
        <s v="60131640 LASER Entry Level Diploma for Learning, Employability and Progression (Entry 3)"/>
        <s v="60130039 LASER Level 1 Introductory Award for Learning, Employability and Progression"/>
        <s v="60130040 LASER Level 1 Award for Learning, Employability and Progression"/>
        <s v="60131615 LASER Level 1 Extended Award for Learning, Employability and Progression"/>
        <s v="60131469 LASER Level 1 Introductory Certificate for Learning, Employability and Progression"/>
        <s v="60131627 LASER Level 1 Certificate for Learning, Employability and Progression"/>
        <s v="60131652 LASER Level 1 Extended Certificate for Learning, Employability and Progression"/>
        <s v="60131664 LASER Level 1 Diploma for Learning, Employability and Progression"/>
        <s v="60311551 LASER Level 3 Award in Notetaking Skills for Support Staff Working With Sensory Impaired Learners"/>
        <s v="60095155 LASER Entry Level Award in Participating in Learning (Entry 2)"/>
        <s v="60095179 LASER Entry Level Certificate in Participating in Learning (Entry 2)"/>
        <s v="60095192 LASER Entry Level Diploma in Participating in Learning (Entry 2) "/>
        <s v="60059862 LASER Entry Level Award in Personal Progress (Entry 1)"/>
        <s v="60060359 LASER Entry Level Certificate in Personal Progress (Entry 1)"/>
        <s v="6006061X LASER Entry Level Diploma in Personal Progress (Entry 1)"/>
        <s v="60095167 LASER Entry Level Award in Preparing to Get a Job (Entry 2) "/>
        <s v="60095180 LASER Entry Level Certificate in Preparing to Get a Job (Entry 2)"/>
        <s v="60095039 LASER Entry Level Diploma in Preparing to Get a Job (Entry 2)"/>
        <s v="60045863 LASER Level 1 Diploma in Progression"/>
        <s v="60049583 LASER Entry Level Award in Progression (Entry 3)"/>
        <s v="60049492 LASER Level 1 Award in Progression "/>
        <s v="60050007 LASER Level 1 Certificate in Progression"/>
        <s v="6005024X LASER Level 2 Certificate in Progression"/>
        <s v="60050263 LASER Level 2 Award in Progression"/>
        <s v="60050056 LASER Entry Level Certificate in Progression (Entry 3)"/>
        <s v="60050251 LASER Level 2 Diploma in Progression"/>
        <s v="60050366 LASER Level 3 Award in Progression"/>
        <s v="60050408 LASER Level 3 Certificate in Progression"/>
        <s v="60027861 LASER Level 3 Award in Research Skills for Academic Study"/>
        <s v="60356364 LASER Level 4 Diploma in Shiatsu"/>
        <s v="60369243 LASER Level 2 Award in Understanding Stewarding at Spectator Events"/>
        <s v="61048975 LASER Level 2 Certificate in Spectator Safety"/>
        <s v="61049293 LASER Level 3 Certificate in Spectator Safety Supervision"/>
        <s v="60037106 LASER Level 3 Award in Supporting Young People Leaving Care in Post-16 Education "/>
        <s v="60355141 LASER Level 2 Award for Cash and Valuables in Transit (CViT) Operatives in the Private Security Industry"/>
        <s v="6035513X LASER Level 2 Award for CCTV Operators (Public Space Surveillance) in the Private Security Industry"/>
        <s v="60355116 LASER Level 2 Award for Door Supervisors in the Private Security Industry"/>
        <s v="60355128 LASER Level 2 Award for Security Officers in the Private Security Industry"/>
        <s v="61046607 LASER Level 2 Award for Door Supervisors in the Private Security Industry (Refresher)"/>
        <s v="61046619 LASER Level 2 Award for Security Officers in the Private Security Industry (Refresher)"/>
      </sharedItems>
    </cacheField>
    <cacheField name="Suite" numFmtId="0">
      <sharedItems count="24">
        <s v="Academic Study Skills"/>
        <s v="APLH"/>
        <s v="Assessing"/>
        <s v="Education and Training"/>
        <s v="Enhancing Employability"/>
        <s v="First Aid"/>
        <s v="Food Safety"/>
        <s v="Forest School"/>
        <s v="Getting into Employment"/>
        <s v="H&amp;S in Construction"/>
        <s v="Health and Social Care"/>
        <s v="Independent Living"/>
        <s v="Induction to College"/>
        <s v="LEAP"/>
        <s v="Notetaking Skills"/>
        <s v="Participating in Learning"/>
        <s v="Personal Progress"/>
        <s v="Preparing to Get a Job"/>
        <s v="Progression"/>
        <s v="Research Skills"/>
        <s v="Shiatsu"/>
        <s v="Spectator Safety"/>
        <s v="SYPLC"/>
        <s v="TRIDENT"/>
      </sharedItems>
    </cacheField>
    <cacheField name="Aim" numFmtId="0">
      <sharedItems containsMixedTypes="1" containsNumber="1" containsInteger="1" minValue="60027861" maxValue="61049293"/>
    </cacheField>
    <cacheField name="Name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16">
  <r>
    <x v="0"/>
    <x v="0"/>
    <n v="61015465"/>
    <s v="LASER Level 3 Award in Academic Study Skills "/>
  </r>
  <r>
    <x v="1"/>
    <x v="0"/>
    <n v="61015477"/>
    <s v="LASER Level 3 Certificate in Academic Study Skills "/>
  </r>
  <r>
    <x v="2"/>
    <x v="1"/>
    <n v="60326037"/>
    <s v="LASER Level 2 Award for Personal Licence Holders"/>
  </r>
  <r>
    <x v="3"/>
    <x v="2"/>
    <n v="60062642"/>
    <s v="LASER Level 3 Award in Assessing Competence in the Work Environment"/>
  </r>
  <r>
    <x v="4"/>
    <x v="2"/>
    <n v="60062666"/>
    <s v="LASER Level 3 Award in Understanding the Principles and Practices of Assessment "/>
  </r>
  <r>
    <x v="5"/>
    <x v="2"/>
    <n v="60062654"/>
    <s v="LASER Level 3 Award in Assessing Vocationally Related Achievement"/>
  </r>
  <r>
    <x v="6"/>
    <x v="2"/>
    <n v="60062678"/>
    <s v="LASER Level 3 Certificate in Assessing Vocational Achievement"/>
  </r>
  <r>
    <x v="7"/>
    <x v="3"/>
    <n v="60105069"/>
    <s v="LASER Level 3 Award in Education and Training"/>
  </r>
  <r>
    <x v="8"/>
    <x v="4"/>
    <s v="6007484X"/>
    <s v="LASER Level 2 Award for Enhancing Employability"/>
  </r>
  <r>
    <x v="9"/>
    <x v="4"/>
    <n v="60074838"/>
    <s v="LASER Level 1 Award for Enhancing Employability"/>
  </r>
  <r>
    <x v="10"/>
    <x v="4"/>
    <s v="6007744X"/>
    <s v="LASER Level 1 Certificate for Enhancing Employability"/>
  </r>
  <r>
    <x v="11"/>
    <x v="4"/>
    <n v="60079514"/>
    <s v="LASER Level 2 Certificate for Enhancing Employability"/>
  </r>
  <r>
    <x v="12"/>
    <x v="5"/>
    <n v="60352632"/>
    <s v="LASER Level 3 Award in Emergency First Aid at Work"/>
  </r>
  <r>
    <x v="13"/>
    <x v="5"/>
    <n v="61006956"/>
    <s v="LASER Level 3 Award in First Aid at Work"/>
  </r>
  <r>
    <x v="14"/>
    <x v="5"/>
    <n v="61006968"/>
    <s v="LASER Level 3 Award in Paediatric First Aid "/>
  </r>
  <r>
    <x v="15"/>
    <x v="5"/>
    <s v="6100697X"/>
    <s v="LASER Level 3 Award in Emergency Paediatric First Aid"/>
  </r>
  <r>
    <x v="16"/>
    <x v="6"/>
    <n v="61003803"/>
    <s v="LASER Level 3 Award in Supervising Food Safety"/>
  </r>
  <r>
    <x v="17"/>
    <x v="7"/>
    <n v="60328101"/>
    <s v="LASER Level 1 Award in Forest School Ethos and Principles"/>
  </r>
  <r>
    <x v="18"/>
    <x v="7"/>
    <n v="60328113"/>
    <s v="LASER Level 2 Award for Forest School Assistants"/>
  </r>
  <r>
    <x v="19"/>
    <x v="7"/>
    <n v="60328125"/>
    <s v="LASER Level 3 Certificate for Forest School Leaders"/>
  </r>
  <r>
    <x v="20"/>
    <x v="8"/>
    <n v="60086385"/>
    <s v="LASER Level 1 Award for Getting Into Employment"/>
  </r>
  <r>
    <x v="21"/>
    <x v="8"/>
    <n v="60086567"/>
    <s v="LASER Level 2 Award for Getting Into Employment"/>
  </r>
  <r>
    <x v="22"/>
    <x v="8"/>
    <n v="60089027"/>
    <s v="LASER Level 1 Extended Award for Getting Into Employment"/>
  </r>
  <r>
    <x v="23"/>
    <x v="8"/>
    <n v="60088989"/>
    <s v="LASER Level 1 Certificate for Getting Into Employment"/>
  </r>
  <r>
    <x v="24"/>
    <x v="8"/>
    <n v="60088990"/>
    <s v="LASER Level 2 Certificate for Getting Into Employment"/>
  </r>
  <r>
    <x v="25"/>
    <x v="8"/>
    <n v="60089039"/>
    <s v="LASER Level 2 Extended Award for Getting Into Employment"/>
  </r>
  <r>
    <x v="26"/>
    <x v="9"/>
    <n v="61026955"/>
    <s v="LASER Level 1 Award in Health and Safety in a Construction Environment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7"/>
    <x v="10"/>
    <n v="60162090"/>
    <s v="LASER Level 2 Certificate in Skills for Working in Health and Social Care Professions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8"/>
    <x v="11"/>
    <n v="60172095"/>
    <s v="LASER Entry Level Award in Independent Living (Entry 1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30"/>
    <x v="11"/>
    <n v="60172101"/>
    <s v="LASER Entry Level Award in Independent Living (Entry 2) 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29"/>
    <x v="11"/>
    <n v="60172101"/>
    <s v="LASER Entry Level Award in Independent Living (Entry 2)"/>
  </r>
  <r>
    <x v="31"/>
    <x v="11"/>
    <n v="60172113"/>
    <s v="LASER Entry Level Award in Independent Living (Entry 3) 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2"/>
    <x v="11"/>
    <n v="60172113"/>
    <s v="LASER Entry Level Award in Independent Living (Entry 3)"/>
  </r>
  <r>
    <x v="33"/>
    <x v="11"/>
    <n v="60172125"/>
    <s v="LASER Entry Level Certificate in Independent Living (Entry 1)"/>
  </r>
  <r>
    <x v="33"/>
    <x v="11"/>
    <n v="60172125"/>
    <s v="LASER Entry Level Certificate in Independent Living (Entry 1)"/>
  </r>
  <r>
    <x v="34"/>
    <x v="11"/>
    <n v="60172137"/>
    <s v="LASER Entry Level Certificate in Independent Living (Entry 2)"/>
  </r>
  <r>
    <x v="34"/>
    <x v="11"/>
    <n v="60172137"/>
    <s v="LASER Entry Level Certificate in Independent Living (Entry 2)"/>
  </r>
  <r>
    <x v="35"/>
    <x v="11"/>
    <n v="60172149"/>
    <s v="LASER Entry Level Certificate in Independent Living (Entry 3)"/>
  </r>
  <r>
    <x v="35"/>
    <x v="11"/>
    <n v="60172149"/>
    <s v="LASER Entry Level Certificate in Independent Living (Entry 3)"/>
  </r>
  <r>
    <x v="36"/>
    <x v="12"/>
    <n v="60058730"/>
    <s v="LASER Level 2 Award in Induction to College"/>
  </r>
  <r>
    <x v="37"/>
    <x v="13"/>
    <n v="60129451"/>
    <s v="LASER Entry Level Introductory Award for Learning, Employability and Progression (Entry 3)"/>
  </r>
  <r>
    <x v="38"/>
    <x v="13"/>
    <n v="60129463"/>
    <s v="LASER Entry Level Award for Learning, Employability and Progression (Entry 3)"/>
  </r>
  <r>
    <x v="39"/>
    <x v="13"/>
    <n v="60129475"/>
    <s v="LASER Entry Level Extended Award for Learning, Employability and Progression (Entry 3)"/>
  </r>
  <r>
    <x v="40"/>
    <x v="13"/>
    <n v="60130027"/>
    <s v="LASER Entry Level Introductory Certificate for Learning, Employability and Progression (Entry 3)"/>
  </r>
  <r>
    <x v="41"/>
    <x v="13"/>
    <n v="60131639"/>
    <s v="LASER Entry Level Certificate for Learning, Employability and Progression (Entry 3)"/>
  </r>
  <r>
    <x v="42"/>
    <x v="13"/>
    <s v="6013172X"/>
    <s v="LASER Entry Level Extended Certificate for Learning, Employability and Progression (Entry 3)"/>
  </r>
  <r>
    <x v="43"/>
    <x v="13"/>
    <n v="60131640"/>
    <s v="LASER Entry Level Diploma for Learning, Employability and Progression (Entry 3)"/>
  </r>
  <r>
    <x v="44"/>
    <x v="13"/>
    <n v="60130039"/>
    <s v="LASER Level 1 Introductory Award for Learning, Employability and Progression"/>
  </r>
  <r>
    <x v="45"/>
    <x v="13"/>
    <n v="60130040"/>
    <s v="LASER Level 1 Award for Learning, Employability and Progression"/>
  </r>
  <r>
    <x v="46"/>
    <x v="13"/>
    <n v="60131615"/>
    <s v="LASER Level 1 Extended Award for Learning, Employability and Progression"/>
  </r>
  <r>
    <x v="47"/>
    <x v="13"/>
    <n v="60131469"/>
    <s v="LASER Level 1 Introductory Certificate for Learning, Employability and Progression"/>
  </r>
  <r>
    <x v="48"/>
    <x v="13"/>
    <n v="60131627"/>
    <s v="LASER Level 1 Certificate for Learning, Employability and Progression"/>
  </r>
  <r>
    <x v="49"/>
    <x v="13"/>
    <n v="60131652"/>
    <s v="LASER Level 1 Extended Certificate for Learning, Employability and Progression"/>
  </r>
  <r>
    <x v="50"/>
    <x v="13"/>
    <n v="60131664"/>
    <s v="LASER Level 1 Diploma for Learning, Employability and Progression"/>
  </r>
  <r>
    <x v="51"/>
    <x v="14"/>
    <n v="60311551"/>
    <s v="LASER Level 3 Award in Notetaking Skills for Support Staff Working With Sensory Impaired Learners"/>
  </r>
  <r>
    <x v="51"/>
    <x v="14"/>
    <n v="60311551"/>
    <s v="LASER Level 3 Award in Notetaking Skills for Support Staff Working With Sensory Impaired Learners"/>
  </r>
  <r>
    <x v="52"/>
    <x v="15"/>
    <n v="60095155"/>
    <s v="LASER Entry Level Award in Participating in Learning (Entry 2)"/>
  </r>
  <r>
    <x v="53"/>
    <x v="15"/>
    <n v="60095179"/>
    <s v="LASER Entry Level Certificate in Participating in Learning (Entry 2)"/>
  </r>
  <r>
    <x v="54"/>
    <x v="15"/>
    <n v="60095192"/>
    <s v="LASER Entry Level Diploma in Participating in Learning (Entry 2) "/>
  </r>
  <r>
    <x v="55"/>
    <x v="16"/>
    <n v="60059862"/>
    <s v="LASER Entry Level Award in Personal Progress (Entry 1)"/>
  </r>
  <r>
    <x v="56"/>
    <x v="16"/>
    <n v="60060359"/>
    <s v="LASER Entry Level Certificate in Personal Progress (Entry 1)"/>
  </r>
  <r>
    <x v="57"/>
    <x v="16"/>
    <s v="6006061X"/>
    <s v="LASER Entry Level Diploma in Personal Progress (Entry 1)"/>
  </r>
  <r>
    <x v="58"/>
    <x v="17"/>
    <n v="60095167"/>
    <s v="LASER Entry Level Award in Preparing to Get a Job (Entry 2) "/>
  </r>
  <r>
    <x v="59"/>
    <x v="17"/>
    <n v="60095180"/>
    <s v="LASER Entry Level Certificate in Preparing to Get a Job (Entry 2)"/>
  </r>
  <r>
    <x v="60"/>
    <x v="17"/>
    <n v="60095039"/>
    <s v="LASER Entry Level Diploma in Preparing to Get a Job (Entry 2)"/>
  </r>
  <r>
    <x v="61"/>
    <x v="18"/>
    <n v="60045863"/>
    <s v="LASER Level 1 Diploma in Progression"/>
  </r>
  <r>
    <x v="62"/>
    <x v="18"/>
    <n v="60049583"/>
    <s v="LASER Entry Level Award in Progression (Entry 3)"/>
  </r>
  <r>
    <x v="63"/>
    <x v="18"/>
    <n v="60049492"/>
    <s v="LASER Level 1 Award in Progression "/>
  </r>
  <r>
    <x v="64"/>
    <x v="18"/>
    <n v="60050007"/>
    <s v="LASER Level 1 Certificate in Progression"/>
  </r>
  <r>
    <x v="65"/>
    <x v="18"/>
    <s v="6005024X"/>
    <s v="LASER Level 2 Certificate in Progression"/>
  </r>
  <r>
    <x v="66"/>
    <x v="18"/>
    <n v="60050263"/>
    <s v="LASER Level 2 Award in Progression"/>
  </r>
  <r>
    <x v="67"/>
    <x v="18"/>
    <n v="60050056"/>
    <s v="LASER Entry Level Certificate in Progression (Entry 3)"/>
  </r>
  <r>
    <x v="68"/>
    <x v="18"/>
    <n v="60050251"/>
    <s v="LASER Level 2 Diploma in Progression"/>
  </r>
  <r>
    <x v="69"/>
    <x v="18"/>
    <n v="60050366"/>
    <s v="LASER Level 3 Award in Progression"/>
  </r>
  <r>
    <x v="70"/>
    <x v="18"/>
    <n v="60050408"/>
    <s v="LASER Level 3 Certificate in Progression"/>
  </r>
  <r>
    <x v="71"/>
    <x v="19"/>
    <n v="60027861"/>
    <s v="LASER Level 3 Award in Research Skills for Academic Study"/>
  </r>
  <r>
    <x v="72"/>
    <x v="20"/>
    <n v="60356364"/>
    <s v="LASER Level 4 Diploma in Shiatsu"/>
  </r>
  <r>
    <x v="73"/>
    <x v="21"/>
    <n v="60369243"/>
    <s v="LASER Level 2 Award in Understanding Stewarding at Spectator Events"/>
  </r>
  <r>
    <x v="74"/>
    <x v="21"/>
    <n v="61048975"/>
    <s v="LASER Level 2 Certificate in Spectator Safety"/>
  </r>
  <r>
    <x v="75"/>
    <x v="21"/>
    <n v="61049293"/>
    <s v="LASER Level 3 Certificate in Spectator Safety Supervision"/>
  </r>
  <r>
    <x v="76"/>
    <x v="22"/>
    <n v="60037106"/>
    <s v="LASER Level 3 Award in Supporting Young People Leaving Care in Post-16 Education "/>
  </r>
  <r>
    <x v="77"/>
    <x v="23"/>
    <n v="60355141"/>
    <s v="LASER Level 2 Award for Cash and Valuables in Transit (CViT) Operatives in the Private Security Industry"/>
  </r>
  <r>
    <x v="78"/>
    <x v="23"/>
    <s v="6035513X"/>
    <s v="LASER Level 2 Award for CCTV Operators (Public Space Surveillance) in the Private Security Industry"/>
  </r>
  <r>
    <x v="79"/>
    <x v="23"/>
    <n v="60355116"/>
    <s v="LASER Level 2 Award for Door Supervisors in the Private Security Industry"/>
  </r>
  <r>
    <x v="80"/>
    <x v="23"/>
    <n v="60355128"/>
    <s v="LASER Level 2 Award for Security Officers in the Private Security Industry"/>
  </r>
  <r>
    <x v="81"/>
    <x v="23"/>
    <n v="61046607"/>
    <s v="LASER Level 2 Award for Door Supervisors in the Private Security Industry (Refresher)"/>
  </r>
  <r>
    <x v="82"/>
    <x v="23"/>
    <n v="61046619"/>
    <s v="LASER Level 2 Award for Security Officers in the Private Security Industry (Refresher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51BF4AF-6DF6-48DF-8CD9-8B31F41C5562}" name="PivotTable2" cacheId="10" applyNumberFormats="0" applyBorderFormats="0" applyFontFormats="0" applyPatternFormats="0" applyAlignmentFormats="0" applyWidthHeightFormats="1" dataCaption="Values" updatedVersion="8" minRefreshableVersion="3" useAutoFormatting="1" rowGrandTotals="0" itemPrintTitles="1" createdVersion="8" indent="0" outline="1" outlineData="1" multipleFieldFilters="0" rowHeaderCaption="Qualifications">
  <location ref="A2:A109" firstHeaderRow="1" firstDataRow="1" firstDataCol="1"/>
  <pivotFields count="4">
    <pivotField axis="axisRow" showAll="0">
      <items count="84">
        <item x="71"/>
        <item x="76"/>
        <item x="61"/>
        <item x="63"/>
        <item x="62"/>
        <item x="64"/>
        <item x="67"/>
        <item x="65"/>
        <item x="68"/>
        <item x="66"/>
        <item x="69"/>
        <item x="70"/>
        <item x="36"/>
        <item x="55"/>
        <item x="56"/>
        <item x="57"/>
        <item x="3"/>
        <item x="5"/>
        <item x="4"/>
        <item x="6"/>
        <item x="9"/>
        <item x="8"/>
        <item x="10"/>
        <item x="11"/>
        <item x="20"/>
        <item x="21"/>
        <item x="23"/>
        <item x="24"/>
        <item x="22"/>
        <item x="25"/>
        <item x="60"/>
        <item x="52"/>
        <item x="58"/>
        <item x="53"/>
        <item x="59"/>
        <item x="54"/>
        <item x="7"/>
        <item x="37"/>
        <item x="38"/>
        <item x="39"/>
        <item x="40"/>
        <item x="44"/>
        <item x="45"/>
        <item x="47"/>
        <item x="46"/>
        <item x="48"/>
        <item x="41"/>
        <item x="43"/>
        <item x="49"/>
        <item x="50"/>
        <item x="42"/>
        <item x="27"/>
        <item x="28"/>
        <item x="29"/>
        <item x="30"/>
        <item x="32"/>
        <item x="31"/>
        <item x="33"/>
        <item x="34"/>
        <item x="35"/>
        <item x="51"/>
        <item x="2"/>
        <item x="17"/>
        <item x="18"/>
        <item x="19"/>
        <item x="12"/>
        <item x="79"/>
        <item x="80"/>
        <item x="78"/>
        <item x="77"/>
        <item x="72"/>
        <item x="73"/>
        <item x="16"/>
        <item x="13"/>
        <item x="14"/>
        <item x="15"/>
        <item x="0"/>
        <item x="1"/>
        <item x="26"/>
        <item x="81"/>
        <item x="82"/>
        <item x="74"/>
        <item x="75"/>
        <item t="default"/>
      </items>
    </pivotField>
    <pivotField axis="axisRow" showAll="0">
      <items count="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t="default"/>
      </items>
    </pivotField>
    <pivotField showAll="0"/>
    <pivotField showAll="0"/>
  </pivotFields>
  <rowFields count="2">
    <field x="1"/>
    <field x="0"/>
  </rowFields>
  <rowItems count="107">
    <i>
      <x/>
    </i>
    <i r="1">
      <x v="76"/>
    </i>
    <i r="1">
      <x v="77"/>
    </i>
    <i>
      <x v="1"/>
    </i>
    <i r="1">
      <x v="61"/>
    </i>
    <i>
      <x v="2"/>
    </i>
    <i r="1">
      <x v="16"/>
    </i>
    <i r="1">
      <x v="17"/>
    </i>
    <i r="1">
      <x v="18"/>
    </i>
    <i r="1">
      <x v="19"/>
    </i>
    <i>
      <x v="3"/>
    </i>
    <i r="1">
      <x v="36"/>
    </i>
    <i>
      <x v="4"/>
    </i>
    <i r="1">
      <x v="20"/>
    </i>
    <i r="1">
      <x v="21"/>
    </i>
    <i r="1">
      <x v="22"/>
    </i>
    <i r="1">
      <x v="23"/>
    </i>
    <i>
      <x v="5"/>
    </i>
    <i r="1">
      <x v="65"/>
    </i>
    <i r="1">
      <x v="73"/>
    </i>
    <i r="1">
      <x v="74"/>
    </i>
    <i r="1">
      <x v="75"/>
    </i>
    <i>
      <x v="6"/>
    </i>
    <i r="1">
      <x v="72"/>
    </i>
    <i>
      <x v="7"/>
    </i>
    <i r="1">
      <x v="62"/>
    </i>
    <i r="1">
      <x v="63"/>
    </i>
    <i r="1">
      <x v="64"/>
    </i>
    <i>
      <x v="8"/>
    </i>
    <i r="1">
      <x v="24"/>
    </i>
    <i r="1">
      <x v="25"/>
    </i>
    <i r="1">
      <x v="26"/>
    </i>
    <i r="1">
      <x v="27"/>
    </i>
    <i r="1">
      <x v="28"/>
    </i>
    <i r="1">
      <x v="29"/>
    </i>
    <i>
      <x v="9"/>
    </i>
    <i r="1">
      <x v="78"/>
    </i>
    <i>
      <x v="10"/>
    </i>
    <i r="1">
      <x v="51"/>
    </i>
    <i>
      <x v="1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r="1">
      <x v="59"/>
    </i>
    <i>
      <x v="12"/>
    </i>
    <i r="1">
      <x v="12"/>
    </i>
    <i>
      <x v="13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>
      <x v="14"/>
    </i>
    <i r="1">
      <x v="60"/>
    </i>
    <i>
      <x v="15"/>
    </i>
    <i r="1">
      <x v="31"/>
    </i>
    <i r="1">
      <x v="33"/>
    </i>
    <i r="1">
      <x v="35"/>
    </i>
    <i>
      <x v="16"/>
    </i>
    <i r="1">
      <x v="13"/>
    </i>
    <i r="1">
      <x v="14"/>
    </i>
    <i r="1">
      <x v="15"/>
    </i>
    <i>
      <x v="17"/>
    </i>
    <i r="1">
      <x v="30"/>
    </i>
    <i r="1">
      <x v="32"/>
    </i>
    <i r="1">
      <x v="34"/>
    </i>
    <i>
      <x v="18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>
      <x v="19"/>
    </i>
    <i r="1">
      <x/>
    </i>
    <i>
      <x v="20"/>
    </i>
    <i r="1">
      <x v="70"/>
    </i>
    <i>
      <x v="21"/>
    </i>
    <i r="1">
      <x v="71"/>
    </i>
    <i r="1">
      <x v="81"/>
    </i>
    <i r="1">
      <x v="82"/>
    </i>
    <i>
      <x v="22"/>
    </i>
    <i r="1">
      <x v="1"/>
    </i>
    <i>
      <x v="23"/>
    </i>
    <i r="1">
      <x v="66"/>
    </i>
    <i r="1">
      <x v="67"/>
    </i>
    <i r="1">
      <x v="68"/>
    </i>
    <i r="1">
      <x v="69"/>
    </i>
    <i r="1">
      <x v="79"/>
    </i>
    <i r="1">
      <x v="80"/>
    </i>
  </rowItems>
  <colItems count="1">
    <i/>
  </colItems>
  <formats count="4">
    <format dxfId="3">
      <pivotArea field="1" type="button" dataOnly="0" labelOnly="1" outline="0" axis="axisRow" fieldPosition="0"/>
    </format>
    <format dxfId="2">
      <pivotArea field="1" type="button" dataOnly="0" labelOnly="1" outline="0" axis="axisRow" fieldPosition="0"/>
    </format>
    <format dxfId="1">
      <pivotArea field="1" type="button" dataOnly="0" labelOnly="1" outline="0" axis="axisRow" fieldPosition="0"/>
    </format>
    <format dxfId="0">
      <pivotArea field="1" type="button" dataOnly="0" labelOnly="1" outline="0" axis="axisRow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D353A-8A92-4EDA-9BCD-07550DEE65A1}">
  <dimension ref="A1:F109"/>
  <sheetViews>
    <sheetView tabSelected="1" workbookViewId="0">
      <pane ySplit="2" topLeftCell="A3" activePane="bottomLeft" state="frozen"/>
      <selection pane="bottomLeft" activeCell="K10" sqref="K10"/>
    </sheetView>
  </sheetViews>
  <sheetFormatPr defaultRowHeight="14.4" x14ac:dyDescent="0.3"/>
  <cols>
    <col min="1" max="1" width="95.21875" bestFit="1" customWidth="1"/>
    <col min="2" max="2" width="0" hidden="1" customWidth="1"/>
    <col min="3" max="6" width="13" style="19" customWidth="1"/>
  </cols>
  <sheetData>
    <row r="1" spans="1:6" x14ac:dyDescent="0.3">
      <c r="A1" s="17">
        <f ca="1">TODAY()</f>
        <v>45691</v>
      </c>
    </row>
    <row r="2" spans="1:6" ht="41.4" x14ac:dyDescent="0.3">
      <c r="A2" s="16" t="s">
        <v>570</v>
      </c>
      <c r="B2" s="15"/>
      <c r="C2" s="20" t="s">
        <v>571</v>
      </c>
      <c r="D2" s="20" t="s">
        <v>572</v>
      </c>
      <c r="E2" s="20" t="s">
        <v>573</v>
      </c>
      <c r="F2" s="20" t="s">
        <v>574</v>
      </c>
    </row>
    <row r="3" spans="1:6" x14ac:dyDescent="0.3">
      <c r="A3" s="13" t="s">
        <v>191</v>
      </c>
    </row>
    <row r="4" spans="1:6" x14ac:dyDescent="0.3">
      <c r="A4" s="14" t="s">
        <v>569</v>
      </c>
      <c r="B4">
        <f>VLOOKUP(A4,Headlines!1:1048576,3,FALSE)</f>
        <v>61015465</v>
      </c>
      <c r="C4" s="19" t="str">
        <f ca="1">IFERROR(IF(VLOOKUP(B4,'Funding x'!1:1048576,12,FALSE)&lt;=$A$1,"",VLOOKUP(B4,'Funding x'!1:1048576,12,FALSE)),"")</f>
        <v/>
      </c>
      <c r="D4" s="19" t="str">
        <f ca="1">IFERROR(IF(VLOOKUP(B4,'Funding x'!1:1048576,16,FALSE)&lt;=$A$1,"",VLOOKUP(B4,'Funding x'!1:1048576,16,FALSE)),"")</f>
        <v/>
      </c>
      <c r="E4" s="19" t="str">
        <f ca="1">IFERROR(IF(VLOOKUP(B4,'Funding x'!1:1048576,20,FALSE)&lt;=$A$1,"",VLOOKUP(B4,'Funding x'!1:1048576,20,FALSE)),"")</f>
        <v/>
      </c>
      <c r="F4" s="19" t="str">
        <f ca="1">IFERROR(IF(VLOOKUP(B4,'Funding x'!1:1048576,40,FALSE)&lt;=$A$1,"",VLOOKUP(B4,'Funding x'!1:1048576,40,FALSE)),"")</f>
        <v/>
      </c>
    </row>
    <row r="5" spans="1:6" x14ac:dyDescent="0.3">
      <c r="A5" s="14" t="s">
        <v>563</v>
      </c>
      <c r="B5">
        <f>VLOOKUP(A5,Headlines!1:1048576,3,FALSE)</f>
        <v>61015477</v>
      </c>
      <c r="C5" s="19" t="str">
        <f ca="1">IFERROR(IF(VLOOKUP(B5,'Funding x'!1:1048576,12,FALSE)&lt;=$A$1,"",VLOOKUP(B5,'Funding x'!1:1048576,12,FALSE)),"")</f>
        <v/>
      </c>
      <c r="D5" s="19" t="str">
        <f ca="1">IFERROR(IF(VLOOKUP(B5,'Funding x'!1:1048576,16,FALSE)&lt;=$A$1,"",VLOOKUP(B5,'Funding x'!1:1048576,16,FALSE)),"")</f>
        <v/>
      </c>
      <c r="E5" s="19" t="str">
        <f ca="1">IFERROR(IF(VLOOKUP(B5,'Funding x'!1:1048576,20,FALSE)&lt;=$A$1,"",VLOOKUP(B5,'Funding x'!1:1048576,20,FALSE)),"")</f>
        <v/>
      </c>
      <c r="F5" s="19" t="str">
        <f ca="1">IFERROR(IF(VLOOKUP(B5,'Funding x'!1:1048576,40,FALSE)&lt;=$A$1,"",VLOOKUP(B5,'Funding x'!1:1048576,40,FALSE)),"")</f>
        <v/>
      </c>
    </row>
    <row r="6" spans="1:6" x14ac:dyDescent="0.3">
      <c r="A6" s="13" t="s">
        <v>195</v>
      </c>
      <c r="B6" t="e">
        <f>VLOOKUP(A6,Headlines!1:1048576,3,FALSE)</f>
        <v>#N/A</v>
      </c>
      <c r="C6" s="19" t="str">
        <f ca="1">IFERROR(IF(VLOOKUP(B6,'Funding x'!1:1048576,12,FALSE)&lt;=$A$1,"",VLOOKUP(B6,'Funding x'!1:1048576,12,FALSE)),"")</f>
        <v/>
      </c>
      <c r="D6" s="19" t="str">
        <f ca="1">IFERROR(IF(VLOOKUP(B6,'Funding x'!1:1048576,16,FALSE)&lt;=$A$1,"",VLOOKUP(B6,'Funding x'!1:1048576,16,FALSE)),"")</f>
        <v/>
      </c>
      <c r="E6" s="19" t="str">
        <f ca="1">IFERROR(IF(VLOOKUP(B6,'Funding x'!1:1048576,20,FALSE)&lt;=$A$1,"",VLOOKUP(B6,'Funding x'!1:1048576,20,FALSE)),"")</f>
        <v/>
      </c>
      <c r="F6" s="19" t="str">
        <f ca="1">IFERROR(IF(VLOOKUP(B6,'Funding x'!1:1048576,40,FALSE)&lt;=$A$1,"",VLOOKUP(B6,'Funding x'!1:1048576,40,FALSE)),"")</f>
        <v/>
      </c>
    </row>
    <row r="7" spans="1:6" x14ac:dyDescent="0.3">
      <c r="A7" s="14" t="s">
        <v>548</v>
      </c>
      <c r="B7">
        <f>VLOOKUP(A7,Headlines!1:1048576,3,FALSE)</f>
        <v>60326037</v>
      </c>
      <c r="C7" s="19" t="str">
        <f ca="1">IFERROR(IF(VLOOKUP(B7,'Funding x'!1:1048576,12,FALSE)&lt;=$A$1,"",VLOOKUP(B7,'Funding x'!1:1048576,12,FALSE)),"")</f>
        <v/>
      </c>
      <c r="D7" s="19">
        <f ca="1">IFERROR(IF(VLOOKUP(B7,'Funding x'!1:1048576,16,FALSE)&lt;=$A$1,"",VLOOKUP(B7,'Funding x'!1:1048576,16,FALSE)),"")</f>
        <v>46234</v>
      </c>
      <c r="E7" s="19">
        <f ca="1">IFERROR(IF(VLOOKUP(B7,'Funding x'!1:1048576,20,FALSE)&lt;=$A$1,"",VLOOKUP(B7,'Funding x'!1:1048576,20,FALSE)),"")</f>
        <v>46234</v>
      </c>
      <c r="F7" s="19" t="str">
        <f ca="1">IFERROR(IF(VLOOKUP(B7,'Funding x'!1:1048576,40,FALSE)&lt;=$A$1,"",VLOOKUP(B7,'Funding x'!1:1048576,40,FALSE)),"")</f>
        <v/>
      </c>
    </row>
    <row r="8" spans="1:6" x14ac:dyDescent="0.3">
      <c r="A8" s="13" t="s">
        <v>197</v>
      </c>
      <c r="B8" t="e">
        <f>VLOOKUP(A8,Headlines!1:1048576,3,FALSE)</f>
        <v>#N/A</v>
      </c>
      <c r="C8" s="19" t="str">
        <f ca="1">IFERROR(IF(VLOOKUP(B8,'Funding x'!1:1048576,12,FALSE)&lt;=$A$1,"",VLOOKUP(B8,'Funding x'!1:1048576,12,FALSE)),"")</f>
        <v/>
      </c>
      <c r="D8" s="19" t="str">
        <f ca="1">IFERROR(IF(VLOOKUP(B8,'Funding x'!1:1048576,16,FALSE)&lt;=$A$1,"",VLOOKUP(B8,'Funding x'!1:1048576,16,FALSE)),"")</f>
        <v/>
      </c>
      <c r="E8" s="19" t="str">
        <f ca="1">IFERROR(IF(VLOOKUP(B8,'Funding x'!1:1048576,20,FALSE)&lt;=$A$1,"",VLOOKUP(B8,'Funding x'!1:1048576,20,FALSE)),"")</f>
        <v/>
      </c>
      <c r="F8" s="19" t="str">
        <f ca="1">IFERROR(IF(VLOOKUP(B8,'Funding x'!1:1048576,40,FALSE)&lt;=$A$1,"",VLOOKUP(B8,'Funding x'!1:1048576,40,FALSE)),"")</f>
        <v/>
      </c>
    </row>
    <row r="9" spans="1:6" x14ac:dyDescent="0.3">
      <c r="A9" s="14" t="s">
        <v>503</v>
      </c>
      <c r="B9">
        <f>VLOOKUP(A9,Headlines!1:1048576,3,FALSE)</f>
        <v>60062642</v>
      </c>
      <c r="C9" s="19" t="str">
        <f ca="1">IFERROR(IF(VLOOKUP(B9,'Funding x'!1:1048576,12,FALSE)&lt;=$A$1,"",VLOOKUP(B9,'Funding x'!1:1048576,12,FALSE)),"")</f>
        <v/>
      </c>
      <c r="D9" s="19" t="str">
        <f ca="1">IFERROR(IF(VLOOKUP(B9,'Funding x'!1:1048576,16,FALSE)&lt;=$A$1,"",VLOOKUP(B9,'Funding x'!1:1048576,16,FALSE)),"")</f>
        <v/>
      </c>
      <c r="E9" s="19" t="str">
        <f ca="1">IFERROR(IF(VLOOKUP(B9,'Funding x'!1:1048576,20,FALSE)&lt;=$A$1,"",VLOOKUP(B9,'Funding x'!1:1048576,20,FALSE)),"")</f>
        <v/>
      </c>
      <c r="F9" s="19" t="str">
        <f ca="1">IFERROR(IF(VLOOKUP(B9,'Funding x'!1:1048576,40,FALSE)&lt;=$A$1,"",VLOOKUP(B9,'Funding x'!1:1048576,40,FALSE)),"")</f>
        <v/>
      </c>
    </row>
    <row r="10" spans="1:6" x14ac:dyDescent="0.3">
      <c r="A10" s="14" t="s">
        <v>504</v>
      </c>
      <c r="B10">
        <f>VLOOKUP(A10,Headlines!1:1048576,3,FALSE)</f>
        <v>60062654</v>
      </c>
      <c r="C10" s="19" t="str">
        <f ca="1">IFERROR(IF(VLOOKUP(B10,'Funding x'!1:1048576,12,FALSE)&lt;=$A$1,"",VLOOKUP(B10,'Funding x'!1:1048576,12,FALSE)),"")</f>
        <v/>
      </c>
      <c r="D10" s="19" t="str">
        <f ca="1">IFERROR(IF(VLOOKUP(B10,'Funding x'!1:1048576,16,FALSE)&lt;=$A$1,"",VLOOKUP(B10,'Funding x'!1:1048576,16,FALSE)),"")</f>
        <v/>
      </c>
      <c r="E10" s="19" t="str">
        <f ca="1">IFERROR(IF(VLOOKUP(B10,'Funding x'!1:1048576,20,FALSE)&lt;=$A$1,"",VLOOKUP(B10,'Funding x'!1:1048576,20,FALSE)),"")</f>
        <v/>
      </c>
      <c r="F10" s="19" t="str">
        <f ca="1">IFERROR(IF(VLOOKUP(B10,'Funding x'!1:1048576,40,FALSE)&lt;=$A$1,"",VLOOKUP(B10,'Funding x'!1:1048576,40,FALSE)),"")</f>
        <v/>
      </c>
    </row>
    <row r="11" spans="1:6" x14ac:dyDescent="0.3">
      <c r="A11" s="14" t="s">
        <v>505</v>
      </c>
      <c r="B11">
        <f>VLOOKUP(A11,Headlines!1:1048576,3,FALSE)</f>
        <v>60062666</v>
      </c>
      <c r="C11" s="19" t="str">
        <f ca="1">IFERROR(IF(VLOOKUP(B11,'Funding x'!1:1048576,12,FALSE)&lt;=$A$1,"",VLOOKUP(B11,'Funding x'!1:1048576,12,FALSE)),"")</f>
        <v/>
      </c>
      <c r="D11" s="19" t="str">
        <f ca="1">IFERROR(IF(VLOOKUP(B11,'Funding x'!1:1048576,16,FALSE)&lt;=$A$1,"",VLOOKUP(B11,'Funding x'!1:1048576,16,FALSE)),"")</f>
        <v/>
      </c>
      <c r="E11" s="19" t="str">
        <f ca="1">IFERROR(IF(VLOOKUP(B11,'Funding x'!1:1048576,20,FALSE)&lt;=$A$1,"",VLOOKUP(B11,'Funding x'!1:1048576,20,FALSE)),"")</f>
        <v/>
      </c>
      <c r="F11" s="19" t="str">
        <f ca="1">IFERROR(IF(VLOOKUP(B11,'Funding x'!1:1048576,40,FALSE)&lt;=$A$1,"",VLOOKUP(B11,'Funding x'!1:1048576,40,FALSE)),"")</f>
        <v/>
      </c>
    </row>
    <row r="12" spans="1:6" x14ac:dyDescent="0.3">
      <c r="A12" s="14" t="s">
        <v>506</v>
      </c>
      <c r="B12">
        <f>VLOOKUP(A12,Headlines!1:1048576,3,FALSE)</f>
        <v>60062678</v>
      </c>
      <c r="C12" s="19" t="str">
        <f ca="1">IFERROR(IF(VLOOKUP(B12,'Funding x'!1:1048576,12,FALSE)&lt;=$A$1,"",VLOOKUP(B12,'Funding x'!1:1048576,12,FALSE)),"")</f>
        <v/>
      </c>
      <c r="D12" s="19" t="str">
        <f ca="1">IFERROR(IF(VLOOKUP(B12,'Funding x'!1:1048576,16,FALSE)&lt;=$A$1,"",VLOOKUP(B12,'Funding x'!1:1048576,16,FALSE)),"")</f>
        <v/>
      </c>
      <c r="E12" s="19" t="str">
        <f ca="1">IFERROR(IF(VLOOKUP(B12,'Funding x'!1:1048576,20,FALSE)&lt;=$A$1,"",VLOOKUP(B12,'Funding x'!1:1048576,20,FALSE)),"")</f>
        <v/>
      </c>
      <c r="F12" s="19" t="str">
        <f ca="1">IFERROR(IF(VLOOKUP(B12,'Funding x'!1:1048576,40,FALSE)&lt;=$A$1,"",VLOOKUP(B12,'Funding x'!1:1048576,40,FALSE)),"")</f>
        <v/>
      </c>
    </row>
    <row r="13" spans="1:6" x14ac:dyDescent="0.3">
      <c r="A13" s="13" t="s">
        <v>203</v>
      </c>
      <c r="B13" t="e">
        <f>VLOOKUP(A13,Headlines!1:1048576,3,FALSE)</f>
        <v>#N/A</v>
      </c>
      <c r="C13" s="19" t="str">
        <f ca="1">IFERROR(IF(VLOOKUP(B13,'Funding x'!1:1048576,12,FALSE)&lt;=$A$1,"",VLOOKUP(B13,'Funding x'!1:1048576,12,FALSE)),"")</f>
        <v/>
      </c>
      <c r="D13" s="19" t="str">
        <f ca="1">IFERROR(IF(VLOOKUP(B13,'Funding x'!1:1048576,16,FALSE)&lt;=$A$1,"",VLOOKUP(B13,'Funding x'!1:1048576,16,FALSE)),"")</f>
        <v/>
      </c>
      <c r="E13" s="19" t="str">
        <f ca="1">IFERROR(IF(VLOOKUP(B13,'Funding x'!1:1048576,20,FALSE)&lt;=$A$1,"",VLOOKUP(B13,'Funding x'!1:1048576,20,FALSE)),"")</f>
        <v/>
      </c>
      <c r="F13" s="19" t="str">
        <f ca="1">IFERROR(IF(VLOOKUP(B13,'Funding x'!1:1048576,40,FALSE)&lt;=$A$1,"",VLOOKUP(B13,'Funding x'!1:1048576,40,FALSE)),"")</f>
        <v/>
      </c>
    </row>
    <row r="14" spans="1:6" x14ac:dyDescent="0.3">
      <c r="A14" s="14" t="s">
        <v>523</v>
      </c>
      <c r="B14">
        <f>VLOOKUP(A14,Headlines!1:1048576,3,FALSE)</f>
        <v>60105069</v>
      </c>
      <c r="C14" s="19" t="str">
        <f ca="1">IFERROR(IF(VLOOKUP(B14,'Funding x'!1:1048576,12,FALSE)&lt;=$A$1,"",VLOOKUP(B14,'Funding x'!1:1048576,12,FALSE)),"")</f>
        <v/>
      </c>
      <c r="D14" s="19" t="str">
        <f ca="1">IFERROR(IF(VLOOKUP(B14,'Funding x'!1:1048576,16,FALSE)&lt;=$A$1,"",VLOOKUP(B14,'Funding x'!1:1048576,16,FALSE)),"")</f>
        <v/>
      </c>
      <c r="E14" s="19" t="str">
        <f ca="1">IFERROR(IF(VLOOKUP(B14,'Funding x'!1:1048576,20,FALSE)&lt;=$A$1,"",VLOOKUP(B14,'Funding x'!1:1048576,20,FALSE)),"")</f>
        <v/>
      </c>
      <c r="F14" s="19" t="str">
        <f ca="1">IFERROR(IF(VLOOKUP(B14,'Funding x'!1:1048576,40,FALSE)&lt;=$A$1,"",VLOOKUP(B14,'Funding x'!1:1048576,40,FALSE)),"")</f>
        <v/>
      </c>
    </row>
    <row r="15" spans="1:6" x14ac:dyDescent="0.3">
      <c r="A15" s="13" t="s">
        <v>205</v>
      </c>
      <c r="B15" t="e">
        <f>VLOOKUP(A15,Headlines!1:1048576,3,FALSE)</f>
        <v>#N/A</v>
      </c>
      <c r="C15" s="19" t="str">
        <f ca="1">IFERROR(IF(VLOOKUP(B15,'Funding x'!1:1048576,12,FALSE)&lt;=$A$1,"",VLOOKUP(B15,'Funding x'!1:1048576,12,FALSE)),"")</f>
        <v/>
      </c>
      <c r="D15" s="19" t="str">
        <f ca="1">IFERROR(IF(VLOOKUP(B15,'Funding x'!1:1048576,16,FALSE)&lt;=$A$1,"",VLOOKUP(B15,'Funding x'!1:1048576,16,FALSE)),"")</f>
        <v/>
      </c>
      <c r="E15" s="19" t="str">
        <f ca="1">IFERROR(IF(VLOOKUP(B15,'Funding x'!1:1048576,20,FALSE)&lt;=$A$1,"",VLOOKUP(B15,'Funding x'!1:1048576,20,FALSE)),"")</f>
        <v/>
      </c>
      <c r="F15" s="19" t="str">
        <f ca="1">IFERROR(IF(VLOOKUP(B15,'Funding x'!1:1048576,40,FALSE)&lt;=$A$1,"",VLOOKUP(B15,'Funding x'!1:1048576,40,FALSE)),"")</f>
        <v/>
      </c>
    </row>
    <row r="16" spans="1:6" x14ac:dyDescent="0.3">
      <c r="A16" s="14" t="s">
        <v>507</v>
      </c>
      <c r="B16">
        <f>VLOOKUP(A16,Headlines!1:1048576,3,FALSE)</f>
        <v>60074838</v>
      </c>
      <c r="C16" s="19">
        <f ca="1">IFERROR(IF(VLOOKUP(B16,'Funding x'!1:1048576,12,FALSE)&lt;=$A$1,"",VLOOKUP(B16,'Funding x'!1:1048576,12,FALSE)),"")</f>
        <v>46234</v>
      </c>
      <c r="D16" s="19" t="str">
        <f ca="1">IFERROR(IF(VLOOKUP(B16,'Funding x'!1:1048576,16,FALSE)&lt;=$A$1,"",VLOOKUP(B16,'Funding x'!1:1048576,16,FALSE)),"")</f>
        <v/>
      </c>
      <c r="E16" s="19" t="str">
        <f ca="1">IFERROR(IF(VLOOKUP(B16,'Funding x'!1:1048576,20,FALSE)&lt;=$A$1,"",VLOOKUP(B16,'Funding x'!1:1048576,20,FALSE)),"")</f>
        <v/>
      </c>
      <c r="F16" s="19" t="str">
        <f ca="1">IFERROR(IF(VLOOKUP(B16,'Funding x'!1:1048576,40,FALSE)&lt;=$A$1,"",VLOOKUP(B16,'Funding x'!1:1048576,40,FALSE)),"")</f>
        <v/>
      </c>
    </row>
    <row r="17" spans="1:6" x14ac:dyDescent="0.3">
      <c r="A17" s="14" t="s">
        <v>508</v>
      </c>
      <c r="B17" t="str">
        <f>VLOOKUP(A17,Headlines!1:1048576,3,FALSE)</f>
        <v>6007484X</v>
      </c>
      <c r="C17" s="19">
        <f ca="1">IFERROR(IF(VLOOKUP(B17,'Funding x'!1:1048576,12,FALSE)&lt;=$A$1,"",VLOOKUP(B17,'Funding x'!1:1048576,12,FALSE)),"")</f>
        <v>46234</v>
      </c>
      <c r="D17" s="19" t="str">
        <f ca="1">IFERROR(IF(VLOOKUP(B17,'Funding x'!1:1048576,16,FALSE)&lt;=$A$1,"",VLOOKUP(B17,'Funding x'!1:1048576,16,FALSE)),"")</f>
        <v/>
      </c>
      <c r="E17" s="19" t="str">
        <f ca="1">IFERROR(IF(VLOOKUP(B17,'Funding x'!1:1048576,20,FALSE)&lt;=$A$1,"",VLOOKUP(B17,'Funding x'!1:1048576,20,FALSE)),"")</f>
        <v/>
      </c>
      <c r="F17" s="19" t="str">
        <f ca="1">IFERROR(IF(VLOOKUP(B17,'Funding x'!1:1048576,40,FALSE)&lt;=$A$1,"",VLOOKUP(B17,'Funding x'!1:1048576,40,FALSE)),"")</f>
        <v/>
      </c>
    </row>
    <row r="18" spans="1:6" x14ac:dyDescent="0.3">
      <c r="A18" s="14" t="s">
        <v>509</v>
      </c>
      <c r="B18" t="str">
        <f>VLOOKUP(A18,Headlines!1:1048576,3,FALSE)</f>
        <v>6007744X</v>
      </c>
      <c r="C18" s="19">
        <f ca="1">IFERROR(IF(VLOOKUP(B18,'Funding x'!1:1048576,12,FALSE)&lt;=$A$1,"",VLOOKUP(B18,'Funding x'!1:1048576,12,FALSE)),"")</f>
        <v>46234</v>
      </c>
      <c r="D18" s="19" t="str">
        <f ca="1">IFERROR(IF(VLOOKUP(B18,'Funding x'!1:1048576,16,FALSE)&lt;=$A$1,"",VLOOKUP(B18,'Funding x'!1:1048576,16,FALSE)),"")</f>
        <v/>
      </c>
      <c r="E18" s="19" t="str">
        <f ca="1">IFERROR(IF(VLOOKUP(B18,'Funding x'!1:1048576,20,FALSE)&lt;=$A$1,"",VLOOKUP(B18,'Funding x'!1:1048576,20,FALSE)),"")</f>
        <v/>
      </c>
      <c r="F18" s="19" t="str">
        <f ca="1">IFERROR(IF(VLOOKUP(B18,'Funding x'!1:1048576,40,FALSE)&lt;=$A$1,"",VLOOKUP(B18,'Funding x'!1:1048576,40,FALSE)),"")</f>
        <v/>
      </c>
    </row>
    <row r="19" spans="1:6" x14ac:dyDescent="0.3">
      <c r="A19" s="14" t="s">
        <v>510</v>
      </c>
      <c r="B19">
        <f>VLOOKUP(A19,Headlines!1:1048576,3,FALSE)</f>
        <v>60079514</v>
      </c>
      <c r="C19" s="19">
        <f ca="1">IFERROR(IF(VLOOKUP(B19,'Funding x'!1:1048576,12,FALSE)&lt;=$A$1,"",VLOOKUP(B19,'Funding x'!1:1048576,12,FALSE)),"")</f>
        <v>46234</v>
      </c>
      <c r="D19" s="19" t="str">
        <f ca="1">IFERROR(IF(VLOOKUP(B19,'Funding x'!1:1048576,16,FALSE)&lt;=$A$1,"",VLOOKUP(B19,'Funding x'!1:1048576,16,FALSE)),"")</f>
        <v/>
      </c>
      <c r="E19" s="19" t="str">
        <f ca="1">IFERROR(IF(VLOOKUP(B19,'Funding x'!1:1048576,20,FALSE)&lt;=$A$1,"",VLOOKUP(B19,'Funding x'!1:1048576,20,FALSE)),"")</f>
        <v/>
      </c>
      <c r="F19" s="19" t="str">
        <f ca="1">IFERROR(IF(VLOOKUP(B19,'Funding x'!1:1048576,40,FALSE)&lt;=$A$1,"",VLOOKUP(B19,'Funding x'!1:1048576,40,FALSE)),"")</f>
        <v/>
      </c>
    </row>
    <row r="20" spans="1:6" x14ac:dyDescent="0.3">
      <c r="A20" s="13" t="s">
        <v>212</v>
      </c>
      <c r="B20" t="e">
        <f>VLOOKUP(A20,Headlines!1:1048576,3,FALSE)</f>
        <v>#N/A</v>
      </c>
      <c r="C20" s="19" t="str">
        <f ca="1">IFERROR(IF(VLOOKUP(B20,'Funding x'!1:1048576,12,FALSE)&lt;=$A$1,"",VLOOKUP(B20,'Funding x'!1:1048576,12,FALSE)),"")</f>
        <v/>
      </c>
      <c r="D20" s="19" t="str">
        <f ca="1">IFERROR(IF(VLOOKUP(B20,'Funding x'!1:1048576,16,FALSE)&lt;=$A$1,"",VLOOKUP(B20,'Funding x'!1:1048576,16,FALSE)),"")</f>
        <v/>
      </c>
      <c r="E20" s="19" t="str">
        <f ca="1">IFERROR(IF(VLOOKUP(B20,'Funding x'!1:1048576,20,FALSE)&lt;=$A$1,"",VLOOKUP(B20,'Funding x'!1:1048576,20,FALSE)),"")</f>
        <v/>
      </c>
      <c r="F20" s="19" t="str">
        <f ca="1">IFERROR(IF(VLOOKUP(B20,'Funding x'!1:1048576,40,FALSE)&lt;=$A$1,"",VLOOKUP(B20,'Funding x'!1:1048576,40,FALSE)),"")</f>
        <v/>
      </c>
    </row>
    <row r="21" spans="1:6" x14ac:dyDescent="0.3">
      <c r="A21" s="14" t="s">
        <v>552</v>
      </c>
      <c r="B21">
        <f>VLOOKUP(A21,Headlines!1:1048576,3,FALSE)</f>
        <v>60352632</v>
      </c>
      <c r="C21" s="19" t="str">
        <f ca="1">IFERROR(IF(VLOOKUP(B21,'Funding x'!1:1048576,12,FALSE)&lt;=$A$1,"",VLOOKUP(B21,'Funding x'!1:1048576,12,FALSE)),"")</f>
        <v/>
      </c>
      <c r="D21" s="19">
        <f ca="1">IFERROR(IF(VLOOKUP(B21,'Funding x'!1:1048576,16,FALSE)&lt;=$A$1,"",VLOOKUP(B21,'Funding x'!1:1048576,16,FALSE)),"")</f>
        <v>46234</v>
      </c>
      <c r="E21" s="19" t="str">
        <f ca="1">IFERROR(IF(VLOOKUP(B21,'Funding x'!1:1048576,20,FALSE)&lt;=$A$1,"",VLOOKUP(B21,'Funding x'!1:1048576,20,FALSE)),"")</f>
        <v/>
      </c>
      <c r="F21" s="19" t="str">
        <f ca="1">IFERROR(IF(VLOOKUP(B21,'Funding x'!1:1048576,40,FALSE)&lt;=$A$1,"",VLOOKUP(B21,'Funding x'!1:1048576,40,FALSE)),"")</f>
        <v/>
      </c>
    </row>
    <row r="22" spans="1:6" x14ac:dyDescent="0.3">
      <c r="A22" s="14" t="s">
        <v>560</v>
      </c>
      <c r="B22">
        <f>VLOOKUP(A22,Headlines!1:1048576,3,FALSE)</f>
        <v>61006956</v>
      </c>
      <c r="C22" s="19" t="str">
        <f ca="1">IFERROR(IF(VLOOKUP(B22,'Funding x'!1:1048576,12,FALSE)&lt;=$A$1,"",VLOOKUP(B22,'Funding x'!1:1048576,12,FALSE)),"")</f>
        <v/>
      </c>
      <c r="D22" s="19" t="str">
        <f ca="1">IFERROR(IF(VLOOKUP(B22,'Funding x'!1:1048576,16,FALSE)&lt;=$A$1,"",VLOOKUP(B22,'Funding x'!1:1048576,16,FALSE)),"")</f>
        <v/>
      </c>
      <c r="E22" s="19" t="str">
        <f ca="1">IFERROR(IF(VLOOKUP(B22,'Funding x'!1:1048576,20,FALSE)&lt;=$A$1,"",VLOOKUP(B22,'Funding x'!1:1048576,20,FALSE)),"")</f>
        <v/>
      </c>
      <c r="F22" s="19" t="str">
        <f ca="1">IFERROR(IF(VLOOKUP(B22,'Funding x'!1:1048576,40,FALSE)&lt;=$A$1,"",VLOOKUP(B22,'Funding x'!1:1048576,40,FALSE)),"")</f>
        <v/>
      </c>
    </row>
    <row r="23" spans="1:6" x14ac:dyDescent="0.3">
      <c r="A23" s="14" t="s">
        <v>561</v>
      </c>
      <c r="B23">
        <f>VLOOKUP(A23,Headlines!1:1048576,3,FALSE)</f>
        <v>61006968</v>
      </c>
      <c r="C23" s="19" t="str">
        <f ca="1">IFERROR(IF(VLOOKUP(B23,'Funding x'!1:1048576,12,FALSE)&lt;=$A$1,"",VLOOKUP(B23,'Funding x'!1:1048576,12,FALSE)),"")</f>
        <v/>
      </c>
      <c r="D23" s="19" t="str">
        <f ca="1">IFERROR(IF(VLOOKUP(B23,'Funding x'!1:1048576,16,FALSE)&lt;=$A$1,"",VLOOKUP(B23,'Funding x'!1:1048576,16,FALSE)),"")</f>
        <v/>
      </c>
      <c r="E23" s="19" t="str">
        <f ca="1">IFERROR(IF(VLOOKUP(B23,'Funding x'!1:1048576,20,FALSE)&lt;=$A$1,"",VLOOKUP(B23,'Funding x'!1:1048576,20,FALSE)),"")</f>
        <v/>
      </c>
      <c r="F23" s="19" t="str">
        <f ca="1">IFERROR(IF(VLOOKUP(B23,'Funding x'!1:1048576,40,FALSE)&lt;=$A$1,"",VLOOKUP(B23,'Funding x'!1:1048576,40,FALSE)),"")</f>
        <v/>
      </c>
    </row>
    <row r="24" spans="1:6" x14ac:dyDescent="0.3">
      <c r="A24" s="14" t="s">
        <v>562</v>
      </c>
      <c r="B24" t="str">
        <f>VLOOKUP(A24,Headlines!1:1048576,3,FALSE)</f>
        <v>6100697X</v>
      </c>
      <c r="C24" s="19" t="str">
        <f ca="1">IFERROR(IF(VLOOKUP(B24,'Funding x'!1:1048576,12,FALSE)&lt;=$A$1,"",VLOOKUP(B24,'Funding x'!1:1048576,12,FALSE)),"")</f>
        <v/>
      </c>
      <c r="D24" s="19" t="str">
        <f ca="1">IFERROR(IF(VLOOKUP(B24,'Funding x'!1:1048576,16,FALSE)&lt;=$A$1,"",VLOOKUP(B24,'Funding x'!1:1048576,16,FALSE)),"")</f>
        <v/>
      </c>
      <c r="E24" s="19" t="str">
        <f ca="1">IFERROR(IF(VLOOKUP(B24,'Funding x'!1:1048576,20,FALSE)&lt;=$A$1,"",VLOOKUP(B24,'Funding x'!1:1048576,20,FALSE)),"")</f>
        <v/>
      </c>
      <c r="F24" s="19" t="str">
        <f ca="1">IFERROR(IF(VLOOKUP(B24,'Funding x'!1:1048576,40,FALSE)&lt;=$A$1,"",VLOOKUP(B24,'Funding x'!1:1048576,40,FALSE)),"")</f>
        <v/>
      </c>
    </row>
    <row r="25" spans="1:6" x14ac:dyDescent="0.3">
      <c r="A25" s="13" t="s">
        <v>219</v>
      </c>
      <c r="B25" t="e">
        <f>VLOOKUP(A25,Headlines!1:1048576,3,FALSE)</f>
        <v>#N/A</v>
      </c>
      <c r="C25" s="19" t="str">
        <f ca="1">IFERROR(IF(VLOOKUP(B25,'Funding x'!1:1048576,12,FALSE)&lt;=$A$1,"",VLOOKUP(B25,'Funding x'!1:1048576,12,FALSE)),"")</f>
        <v/>
      </c>
      <c r="D25" s="19" t="str">
        <f ca="1">IFERROR(IF(VLOOKUP(B25,'Funding x'!1:1048576,16,FALSE)&lt;=$A$1,"",VLOOKUP(B25,'Funding x'!1:1048576,16,FALSE)),"")</f>
        <v/>
      </c>
      <c r="E25" s="19" t="str">
        <f ca="1">IFERROR(IF(VLOOKUP(B25,'Funding x'!1:1048576,20,FALSE)&lt;=$A$1,"",VLOOKUP(B25,'Funding x'!1:1048576,20,FALSE)),"")</f>
        <v/>
      </c>
      <c r="F25" s="19" t="str">
        <f ca="1">IFERROR(IF(VLOOKUP(B25,'Funding x'!1:1048576,40,FALSE)&lt;=$A$1,"",VLOOKUP(B25,'Funding x'!1:1048576,40,FALSE)),"")</f>
        <v/>
      </c>
    </row>
    <row r="26" spans="1:6" x14ac:dyDescent="0.3">
      <c r="A26" s="14" t="s">
        <v>559</v>
      </c>
      <c r="B26">
        <f>VLOOKUP(A26,Headlines!1:1048576,3,FALSE)</f>
        <v>61003803</v>
      </c>
      <c r="C26" s="19" t="str">
        <f ca="1">IFERROR(IF(VLOOKUP(B26,'Funding x'!1:1048576,12,FALSE)&lt;=$A$1,"",VLOOKUP(B26,'Funding x'!1:1048576,12,FALSE)),"")</f>
        <v/>
      </c>
      <c r="D26" s="19" t="str">
        <f ca="1">IFERROR(IF(VLOOKUP(B26,'Funding x'!1:1048576,16,FALSE)&lt;=$A$1,"",VLOOKUP(B26,'Funding x'!1:1048576,16,FALSE)),"")</f>
        <v/>
      </c>
      <c r="E26" s="19" t="str">
        <f ca="1">IFERROR(IF(VLOOKUP(B26,'Funding x'!1:1048576,20,FALSE)&lt;=$A$1,"",VLOOKUP(B26,'Funding x'!1:1048576,20,FALSE)),"")</f>
        <v/>
      </c>
      <c r="F26" s="19" t="str">
        <f ca="1">IFERROR(IF(VLOOKUP(B26,'Funding x'!1:1048576,40,FALSE)&lt;=$A$1,"",VLOOKUP(B26,'Funding x'!1:1048576,40,FALSE)),"")</f>
        <v/>
      </c>
    </row>
    <row r="27" spans="1:6" x14ac:dyDescent="0.3">
      <c r="A27" s="13" t="s">
        <v>221</v>
      </c>
      <c r="B27" t="e">
        <f>VLOOKUP(A27,Headlines!1:1048576,3,FALSE)</f>
        <v>#N/A</v>
      </c>
      <c r="C27" s="19" t="str">
        <f ca="1">IFERROR(IF(VLOOKUP(B27,'Funding x'!1:1048576,12,FALSE)&lt;=$A$1,"",VLOOKUP(B27,'Funding x'!1:1048576,12,FALSE)),"")</f>
        <v/>
      </c>
      <c r="D27" s="19" t="str">
        <f ca="1">IFERROR(IF(VLOOKUP(B27,'Funding x'!1:1048576,16,FALSE)&lt;=$A$1,"",VLOOKUP(B27,'Funding x'!1:1048576,16,FALSE)),"")</f>
        <v/>
      </c>
      <c r="E27" s="19" t="str">
        <f ca="1">IFERROR(IF(VLOOKUP(B27,'Funding x'!1:1048576,20,FALSE)&lt;=$A$1,"",VLOOKUP(B27,'Funding x'!1:1048576,20,FALSE)),"")</f>
        <v/>
      </c>
      <c r="F27" s="19" t="str">
        <f ca="1">IFERROR(IF(VLOOKUP(B27,'Funding x'!1:1048576,40,FALSE)&lt;=$A$1,"",VLOOKUP(B27,'Funding x'!1:1048576,40,FALSE)),"")</f>
        <v/>
      </c>
    </row>
    <row r="28" spans="1:6" x14ac:dyDescent="0.3">
      <c r="A28" s="14" t="s">
        <v>549</v>
      </c>
      <c r="B28">
        <f>VLOOKUP(A28,Headlines!1:1048576,3,FALSE)</f>
        <v>60328101</v>
      </c>
      <c r="C28" s="19">
        <f ca="1">IFERROR(IF(VLOOKUP(B28,'Funding x'!1:1048576,12,FALSE)&lt;=$A$1,"",VLOOKUP(B28,'Funding x'!1:1048576,12,FALSE)),"")</f>
        <v>46234</v>
      </c>
      <c r="D28" s="19">
        <f ca="1">IFERROR(IF(VLOOKUP(B28,'Funding x'!1:1048576,16,FALSE)&lt;=$A$1,"",VLOOKUP(B28,'Funding x'!1:1048576,16,FALSE)),"")</f>
        <v>46234</v>
      </c>
      <c r="E28" s="19">
        <f ca="1">IFERROR(IF(VLOOKUP(B28,'Funding x'!1:1048576,20,FALSE)&lt;=$A$1,"",VLOOKUP(B28,'Funding x'!1:1048576,20,FALSE)),"")</f>
        <v>46234</v>
      </c>
      <c r="F28" s="19" t="str">
        <f ca="1">IFERROR(IF(VLOOKUP(B28,'Funding x'!1:1048576,40,FALSE)&lt;=$A$1,"",VLOOKUP(B28,'Funding x'!1:1048576,40,FALSE)),"")</f>
        <v/>
      </c>
    </row>
    <row r="29" spans="1:6" x14ac:dyDescent="0.3">
      <c r="A29" s="14" t="s">
        <v>550</v>
      </c>
      <c r="B29">
        <f>VLOOKUP(A29,Headlines!1:1048576,3,FALSE)</f>
        <v>60328113</v>
      </c>
      <c r="C29" s="19" t="str">
        <f ca="1">IFERROR(IF(VLOOKUP(B29,'Funding x'!1:1048576,12,FALSE)&lt;=$A$1,"",VLOOKUP(B29,'Funding x'!1:1048576,12,FALSE)),"")</f>
        <v/>
      </c>
      <c r="D29" s="19">
        <f ca="1">IFERROR(IF(VLOOKUP(B29,'Funding x'!1:1048576,16,FALSE)&lt;=$A$1,"",VLOOKUP(B29,'Funding x'!1:1048576,16,FALSE)),"")</f>
        <v>46234</v>
      </c>
      <c r="E29" s="19">
        <f ca="1">IFERROR(IF(VLOOKUP(B29,'Funding x'!1:1048576,20,FALSE)&lt;=$A$1,"",VLOOKUP(B29,'Funding x'!1:1048576,20,FALSE)),"")</f>
        <v>46234</v>
      </c>
      <c r="F29" s="19" t="str">
        <f ca="1">IFERROR(IF(VLOOKUP(B29,'Funding x'!1:1048576,40,FALSE)&lt;=$A$1,"",VLOOKUP(B29,'Funding x'!1:1048576,40,FALSE)),"")</f>
        <v/>
      </c>
    </row>
    <row r="30" spans="1:6" x14ac:dyDescent="0.3">
      <c r="A30" s="14" t="s">
        <v>551</v>
      </c>
      <c r="B30">
        <f>VLOOKUP(A30,Headlines!1:1048576,3,FALSE)</f>
        <v>60328125</v>
      </c>
      <c r="C30" s="19" t="str">
        <f ca="1">IFERROR(IF(VLOOKUP(B30,'Funding x'!1:1048576,12,FALSE)&lt;=$A$1,"",VLOOKUP(B30,'Funding x'!1:1048576,12,FALSE)),"")</f>
        <v/>
      </c>
      <c r="D30" s="19" t="str">
        <f ca="1">IFERROR(IF(VLOOKUP(B30,'Funding x'!1:1048576,16,FALSE)&lt;=$A$1,"",VLOOKUP(B30,'Funding x'!1:1048576,16,FALSE)),"")</f>
        <v/>
      </c>
      <c r="E30" s="19" t="str">
        <f ca="1">IFERROR(IF(VLOOKUP(B30,'Funding x'!1:1048576,20,FALSE)&lt;=$A$1,"",VLOOKUP(B30,'Funding x'!1:1048576,20,FALSE)),"")</f>
        <v/>
      </c>
      <c r="F30" s="19" t="str">
        <f ca="1">IFERROR(IF(VLOOKUP(B30,'Funding x'!1:1048576,40,FALSE)&lt;=$A$1,"",VLOOKUP(B30,'Funding x'!1:1048576,40,FALSE)),"")</f>
        <v/>
      </c>
    </row>
    <row r="31" spans="1:6" x14ac:dyDescent="0.3">
      <c r="A31" s="13" t="s">
        <v>225</v>
      </c>
      <c r="B31" t="e">
        <f>VLOOKUP(A31,Headlines!1:1048576,3,FALSE)</f>
        <v>#N/A</v>
      </c>
      <c r="C31" s="19" t="str">
        <f ca="1">IFERROR(IF(VLOOKUP(B31,'Funding x'!1:1048576,12,FALSE)&lt;=$A$1,"",VLOOKUP(B31,'Funding x'!1:1048576,12,FALSE)),"")</f>
        <v/>
      </c>
      <c r="D31" s="19" t="str">
        <f ca="1">IFERROR(IF(VLOOKUP(B31,'Funding x'!1:1048576,16,FALSE)&lt;=$A$1,"",VLOOKUP(B31,'Funding x'!1:1048576,16,FALSE)),"")</f>
        <v/>
      </c>
      <c r="E31" s="19" t="str">
        <f ca="1">IFERROR(IF(VLOOKUP(B31,'Funding x'!1:1048576,20,FALSE)&lt;=$A$1,"",VLOOKUP(B31,'Funding x'!1:1048576,20,FALSE)),"")</f>
        <v/>
      </c>
      <c r="F31" s="19" t="str">
        <f ca="1">IFERROR(IF(VLOOKUP(B31,'Funding x'!1:1048576,40,FALSE)&lt;=$A$1,"",VLOOKUP(B31,'Funding x'!1:1048576,40,FALSE)),"")</f>
        <v/>
      </c>
    </row>
    <row r="32" spans="1:6" x14ac:dyDescent="0.3">
      <c r="A32" s="14" t="s">
        <v>511</v>
      </c>
      <c r="B32">
        <f>VLOOKUP(A32,Headlines!1:1048576,3,FALSE)</f>
        <v>60086385</v>
      </c>
      <c r="C32" s="19">
        <f ca="1">IFERROR(IF(VLOOKUP(B32,'Funding x'!1:1048576,12,FALSE)&lt;=$A$1,"",VLOOKUP(B32,'Funding x'!1:1048576,12,FALSE)),"")</f>
        <v>46234</v>
      </c>
      <c r="D32" s="19" t="str">
        <f ca="1">IFERROR(IF(VLOOKUP(B32,'Funding x'!1:1048576,16,FALSE)&lt;=$A$1,"",VLOOKUP(B32,'Funding x'!1:1048576,16,FALSE)),"")</f>
        <v/>
      </c>
      <c r="E32" s="19" t="str">
        <f ca="1">IFERROR(IF(VLOOKUP(B32,'Funding x'!1:1048576,20,FALSE)&lt;=$A$1,"",VLOOKUP(B32,'Funding x'!1:1048576,20,FALSE)),"")</f>
        <v/>
      </c>
      <c r="F32" s="19" t="str">
        <f ca="1">IFERROR(IF(VLOOKUP(B32,'Funding x'!1:1048576,40,FALSE)&lt;=$A$1,"",VLOOKUP(B32,'Funding x'!1:1048576,40,FALSE)),"")</f>
        <v/>
      </c>
    </row>
    <row r="33" spans="1:6" x14ac:dyDescent="0.3">
      <c r="A33" s="14" t="s">
        <v>512</v>
      </c>
      <c r="B33">
        <f>VLOOKUP(A33,Headlines!1:1048576,3,FALSE)</f>
        <v>60086567</v>
      </c>
      <c r="C33" s="19">
        <f ca="1">IFERROR(IF(VLOOKUP(B33,'Funding x'!1:1048576,12,FALSE)&lt;=$A$1,"",VLOOKUP(B33,'Funding x'!1:1048576,12,FALSE)),"")</f>
        <v>46234</v>
      </c>
      <c r="D33" s="19" t="str">
        <f ca="1">IFERROR(IF(VLOOKUP(B33,'Funding x'!1:1048576,16,FALSE)&lt;=$A$1,"",VLOOKUP(B33,'Funding x'!1:1048576,16,FALSE)),"")</f>
        <v/>
      </c>
      <c r="E33" s="19" t="str">
        <f ca="1">IFERROR(IF(VLOOKUP(B33,'Funding x'!1:1048576,20,FALSE)&lt;=$A$1,"",VLOOKUP(B33,'Funding x'!1:1048576,20,FALSE)),"")</f>
        <v/>
      </c>
      <c r="F33" s="19" t="str">
        <f ca="1">IFERROR(IF(VLOOKUP(B33,'Funding x'!1:1048576,40,FALSE)&lt;=$A$1,"",VLOOKUP(B33,'Funding x'!1:1048576,40,FALSE)),"")</f>
        <v/>
      </c>
    </row>
    <row r="34" spans="1:6" x14ac:dyDescent="0.3">
      <c r="A34" s="14" t="s">
        <v>513</v>
      </c>
      <c r="B34">
        <f>VLOOKUP(A34,Headlines!1:1048576,3,FALSE)</f>
        <v>60088989</v>
      </c>
      <c r="C34" s="19">
        <f ca="1">IFERROR(IF(VLOOKUP(B34,'Funding x'!1:1048576,12,FALSE)&lt;=$A$1,"",VLOOKUP(B34,'Funding x'!1:1048576,12,FALSE)),"")</f>
        <v>46234</v>
      </c>
      <c r="D34" s="19" t="str">
        <f ca="1">IFERROR(IF(VLOOKUP(B34,'Funding x'!1:1048576,16,FALSE)&lt;=$A$1,"",VLOOKUP(B34,'Funding x'!1:1048576,16,FALSE)),"")</f>
        <v/>
      </c>
      <c r="E34" s="19" t="str">
        <f ca="1">IFERROR(IF(VLOOKUP(B34,'Funding x'!1:1048576,20,FALSE)&lt;=$A$1,"",VLOOKUP(B34,'Funding x'!1:1048576,20,FALSE)),"")</f>
        <v/>
      </c>
      <c r="F34" s="19" t="str">
        <f ca="1">IFERROR(IF(VLOOKUP(B34,'Funding x'!1:1048576,40,FALSE)&lt;=$A$1,"",VLOOKUP(B34,'Funding x'!1:1048576,40,FALSE)),"")</f>
        <v/>
      </c>
    </row>
    <row r="35" spans="1:6" x14ac:dyDescent="0.3">
      <c r="A35" s="14" t="s">
        <v>514</v>
      </c>
      <c r="B35">
        <f>VLOOKUP(A35,Headlines!1:1048576,3,FALSE)</f>
        <v>60088990</v>
      </c>
      <c r="C35" s="19">
        <f ca="1">IFERROR(IF(VLOOKUP(B35,'Funding x'!1:1048576,12,FALSE)&lt;=$A$1,"",VLOOKUP(B35,'Funding x'!1:1048576,12,FALSE)),"")</f>
        <v>46234</v>
      </c>
      <c r="D35" s="19" t="str">
        <f ca="1">IFERROR(IF(VLOOKUP(B35,'Funding x'!1:1048576,16,FALSE)&lt;=$A$1,"",VLOOKUP(B35,'Funding x'!1:1048576,16,FALSE)),"")</f>
        <v/>
      </c>
      <c r="E35" s="19" t="str">
        <f ca="1">IFERROR(IF(VLOOKUP(B35,'Funding x'!1:1048576,20,FALSE)&lt;=$A$1,"",VLOOKUP(B35,'Funding x'!1:1048576,20,FALSE)),"")</f>
        <v/>
      </c>
      <c r="F35" s="19" t="str">
        <f ca="1">IFERROR(IF(VLOOKUP(B35,'Funding x'!1:1048576,40,FALSE)&lt;=$A$1,"",VLOOKUP(B35,'Funding x'!1:1048576,40,FALSE)),"")</f>
        <v/>
      </c>
    </row>
    <row r="36" spans="1:6" x14ac:dyDescent="0.3">
      <c r="A36" s="14" t="s">
        <v>515</v>
      </c>
      <c r="B36">
        <f>VLOOKUP(A36,Headlines!1:1048576,3,FALSE)</f>
        <v>60089027</v>
      </c>
      <c r="C36" s="19">
        <f ca="1">IFERROR(IF(VLOOKUP(B36,'Funding x'!1:1048576,12,FALSE)&lt;=$A$1,"",VLOOKUP(B36,'Funding x'!1:1048576,12,FALSE)),"")</f>
        <v>46234</v>
      </c>
      <c r="D36" s="19" t="str">
        <f ca="1">IFERROR(IF(VLOOKUP(B36,'Funding x'!1:1048576,16,FALSE)&lt;=$A$1,"",VLOOKUP(B36,'Funding x'!1:1048576,16,FALSE)),"")</f>
        <v/>
      </c>
      <c r="E36" s="19" t="str">
        <f ca="1">IFERROR(IF(VLOOKUP(B36,'Funding x'!1:1048576,20,FALSE)&lt;=$A$1,"",VLOOKUP(B36,'Funding x'!1:1048576,20,FALSE)),"")</f>
        <v/>
      </c>
      <c r="F36" s="19" t="str">
        <f ca="1">IFERROR(IF(VLOOKUP(B36,'Funding x'!1:1048576,40,FALSE)&lt;=$A$1,"",VLOOKUP(B36,'Funding x'!1:1048576,40,FALSE)),"")</f>
        <v/>
      </c>
    </row>
    <row r="37" spans="1:6" x14ac:dyDescent="0.3">
      <c r="A37" s="14" t="s">
        <v>516</v>
      </c>
      <c r="B37">
        <f>VLOOKUP(A37,Headlines!1:1048576,3,FALSE)</f>
        <v>60089039</v>
      </c>
      <c r="C37" s="19">
        <f ca="1">IFERROR(IF(VLOOKUP(B37,'Funding x'!1:1048576,12,FALSE)&lt;=$A$1,"",VLOOKUP(B37,'Funding x'!1:1048576,12,FALSE)),"")</f>
        <v>46234</v>
      </c>
      <c r="D37" s="19" t="str">
        <f ca="1">IFERROR(IF(VLOOKUP(B37,'Funding x'!1:1048576,16,FALSE)&lt;=$A$1,"",VLOOKUP(B37,'Funding x'!1:1048576,16,FALSE)),"")</f>
        <v/>
      </c>
      <c r="E37" s="19" t="str">
        <f ca="1">IFERROR(IF(VLOOKUP(B37,'Funding x'!1:1048576,20,FALSE)&lt;=$A$1,"",VLOOKUP(B37,'Funding x'!1:1048576,20,FALSE)),"")</f>
        <v/>
      </c>
      <c r="F37" s="19" t="str">
        <f ca="1">IFERROR(IF(VLOOKUP(B37,'Funding x'!1:1048576,40,FALSE)&lt;=$A$1,"",VLOOKUP(B37,'Funding x'!1:1048576,40,FALSE)),"")</f>
        <v/>
      </c>
    </row>
    <row r="38" spans="1:6" x14ac:dyDescent="0.3">
      <c r="A38" s="13" t="s">
        <v>389</v>
      </c>
      <c r="B38" t="e">
        <f>VLOOKUP(A38,Headlines!1:1048576,3,FALSE)</f>
        <v>#N/A</v>
      </c>
      <c r="C38" s="19" t="str">
        <f ca="1">IFERROR(IF(VLOOKUP(B38,'Funding x'!1:1048576,12,FALSE)&lt;=$A$1,"",VLOOKUP(B38,'Funding x'!1:1048576,12,FALSE)),"")</f>
        <v/>
      </c>
      <c r="D38" s="19" t="str">
        <f ca="1">IFERROR(IF(VLOOKUP(B38,'Funding x'!1:1048576,16,FALSE)&lt;=$A$1,"",VLOOKUP(B38,'Funding x'!1:1048576,16,FALSE)),"")</f>
        <v/>
      </c>
      <c r="E38" s="19" t="str">
        <f ca="1">IFERROR(IF(VLOOKUP(B38,'Funding x'!1:1048576,20,FALSE)&lt;=$A$1,"",VLOOKUP(B38,'Funding x'!1:1048576,20,FALSE)),"")</f>
        <v/>
      </c>
      <c r="F38" s="19" t="str">
        <f ca="1">IFERROR(IF(VLOOKUP(B38,'Funding x'!1:1048576,40,FALSE)&lt;=$A$1,"",VLOOKUP(B38,'Funding x'!1:1048576,40,FALSE)),"")</f>
        <v/>
      </c>
    </row>
    <row r="39" spans="1:6" x14ac:dyDescent="0.3">
      <c r="A39" s="14" t="s">
        <v>564</v>
      </c>
      <c r="B39">
        <f>VLOOKUP(A39,Headlines!1:1048576,3,FALSE)</f>
        <v>61026955</v>
      </c>
      <c r="C39" s="19" t="str">
        <f ca="1">IFERROR(IF(VLOOKUP(B39,'Funding x'!1:1048576,12,FALSE)&lt;=$A$1,"",VLOOKUP(B39,'Funding x'!1:1048576,12,FALSE)),"")</f>
        <v/>
      </c>
      <c r="D39" s="19" t="str">
        <f ca="1">IFERROR(IF(VLOOKUP(B39,'Funding x'!1:1048576,16,FALSE)&lt;=$A$1,"",VLOOKUP(B39,'Funding x'!1:1048576,16,FALSE)),"")</f>
        <v/>
      </c>
      <c r="E39" s="19" t="str">
        <f ca="1">IFERROR(IF(VLOOKUP(B39,'Funding x'!1:1048576,20,FALSE)&lt;=$A$1,"",VLOOKUP(B39,'Funding x'!1:1048576,20,FALSE)),"")</f>
        <v/>
      </c>
      <c r="F39" s="19" t="str">
        <f ca="1">IFERROR(IF(VLOOKUP(B39,'Funding x'!1:1048576,40,FALSE)&lt;=$A$1,"",VLOOKUP(B39,'Funding x'!1:1048576,40,FALSE)),"")</f>
        <v/>
      </c>
    </row>
    <row r="40" spans="1:6" x14ac:dyDescent="0.3">
      <c r="A40" s="13" t="s">
        <v>232</v>
      </c>
      <c r="B40" t="e">
        <f>VLOOKUP(A40,Headlines!1:1048576,3,FALSE)</f>
        <v>#N/A</v>
      </c>
      <c r="C40" s="19" t="str">
        <f ca="1">IFERROR(IF(VLOOKUP(B40,'Funding x'!1:1048576,12,FALSE)&lt;=$A$1,"",VLOOKUP(B40,'Funding x'!1:1048576,12,FALSE)),"")</f>
        <v/>
      </c>
      <c r="D40" s="19" t="str">
        <f ca="1">IFERROR(IF(VLOOKUP(B40,'Funding x'!1:1048576,16,FALSE)&lt;=$A$1,"",VLOOKUP(B40,'Funding x'!1:1048576,16,FALSE)),"")</f>
        <v/>
      </c>
      <c r="E40" s="19" t="str">
        <f ca="1">IFERROR(IF(VLOOKUP(B40,'Funding x'!1:1048576,20,FALSE)&lt;=$A$1,"",VLOOKUP(B40,'Funding x'!1:1048576,20,FALSE)),"")</f>
        <v/>
      </c>
      <c r="F40" s="19" t="str">
        <f ca="1">IFERROR(IF(VLOOKUP(B40,'Funding x'!1:1048576,40,FALSE)&lt;=$A$1,"",VLOOKUP(B40,'Funding x'!1:1048576,40,FALSE)),"")</f>
        <v/>
      </c>
    </row>
    <row r="41" spans="1:6" x14ac:dyDescent="0.3">
      <c r="A41" s="14" t="s">
        <v>538</v>
      </c>
      <c r="B41">
        <f>VLOOKUP(A41,Headlines!1:1048576,3,FALSE)</f>
        <v>60162090</v>
      </c>
      <c r="C41" s="19" t="str">
        <f ca="1">IFERROR(IF(VLOOKUP(B41,'Funding x'!1:1048576,12,FALSE)&lt;=$A$1,"",VLOOKUP(B41,'Funding x'!1:1048576,12,FALSE)),"")</f>
        <v/>
      </c>
      <c r="D41" s="19" t="str">
        <f ca="1">IFERROR(IF(VLOOKUP(B41,'Funding x'!1:1048576,16,FALSE)&lt;=$A$1,"",VLOOKUP(B41,'Funding x'!1:1048576,16,FALSE)),"")</f>
        <v/>
      </c>
      <c r="E41" s="19" t="str">
        <f ca="1">IFERROR(IF(VLOOKUP(B41,'Funding x'!1:1048576,20,FALSE)&lt;=$A$1,"",VLOOKUP(B41,'Funding x'!1:1048576,20,FALSE)),"")</f>
        <v/>
      </c>
      <c r="F41" s="19" t="str">
        <f ca="1">IFERROR(IF(VLOOKUP(B41,'Funding x'!1:1048576,40,FALSE)&lt;=$A$1,"",VLOOKUP(B41,'Funding x'!1:1048576,40,FALSE)),"")</f>
        <v/>
      </c>
    </row>
    <row r="42" spans="1:6" x14ac:dyDescent="0.3">
      <c r="A42" s="13" t="s">
        <v>255</v>
      </c>
      <c r="B42" t="e">
        <f>VLOOKUP(A42,Headlines!1:1048576,3,FALSE)</f>
        <v>#N/A</v>
      </c>
      <c r="C42" s="19" t="str">
        <f ca="1">IFERROR(IF(VLOOKUP(B42,'Funding x'!1:1048576,12,FALSE)&lt;=$A$1,"",VLOOKUP(B42,'Funding x'!1:1048576,12,FALSE)),"")</f>
        <v/>
      </c>
      <c r="D42" s="19" t="str">
        <f ca="1">IFERROR(IF(VLOOKUP(B42,'Funding x'!1:1048576,16,FALSE)&lt;=$A$1,"",VLOOKUP(B42,'Funding x'!1:1048576,16,FALSE)),"")</f>
        <v/>
      </c>
      <c r="E42" s="19" t="str">
        <f ca="1">IFERROR(IF(VLOOKUP(B42,'Funding x'!1:1048576,20,FALSE)&lt;=$A$1,"",VLOOKUP(B42,'Funding x'!1:1048576,20,FALSE)),"")</f>
        <v/>
      </c>
      <c r="F42" s="19" t="str">
        <f ca="1">IFERROR(IF(VLOOKUP(B42,'Funding x'!1:1048576,40,FALSE)&lt;=$A$1,"",VLOOKUP(B42,'Funding x'!1:1048576,40,FALSE)),"")</f>
        <v/>
      </c>
    </row>
    <row r="43" spans="1:6" x14ac:dyDescent="0.3">
      <c r="A43" s="14" t="s">
        <v>539</v>
      </c>
      <c r="B43">
        <f>VLOOKUP(A43,Headlines!1:1048576,3,FALSE)</f>
        <v>60172095</v>
      </c>
      <c r="C43" s="19">
        <f ca="1">IFERROR(IF(VLOOKUP(B43,'Funding x'!1:1048576,12,FALSE)&lt;=$A$1,"",VLOOKUP(B43,'Funding x'!1:1048576,12,FALSE)),"")</f>
        <v>46234</v>
      </c>
      <c r="D43" s="19" t="str">
        <f ca="1">IFERROR(IF(VLOOKUP(B43,'Funding x'!1:1048576,16,FALSE)&lt;=$A$1,"",VLOOKUP(B43,'Funding x'!1:1048576,16,FALSE)),"")</f>
        <v/>
      </c>
      <c r="E43" s="19" t="str">
        <f ca="1">IFERROR(IF(VLOOKUP(B43,'Funding x'!1:1048576,20,FALSE)&lt;=$A$1,"",VLOOKUP(B43,'Funding x'!1:1048576,20,FALSE)),"")</f>
        <v/>
      </c>
      <c r="F43" s="19" t="str">
        <f ca="1">IFERROR(IF(VLOOKUP(B43,'Funding x'!1:1048576,40,FALSE)&lt;=$A$1,"",VLOOKUP(B43,'Funding x'!1:1048576,40,FALSE)),"")</f>
        <v/>
      </c>
    </row>
    <row r="44" spans="1:6" x14ac:dyDescent="0.3">
      <c r="A44" s="14" t="s">
        <v>540</v>
      </c>
      <c r="B44">
        <f>VLOOKUP(A44,Headlines!1:1048576,3,FALSE)</f>
        <v>60172101</v>
      </c>
      <c r="C44" s="19">
        <f ca="1">IFERROR(IF(VLOOKUP(B44,'Funding x'!1:1048576,12,FALSE)&lt;=$A$1,"",VLOOKUP(B44,'Funding x'!1:1048576,12,FALSE)),"")</f>
        <v>46234</v>
      </c>
      <c r="D44" s="19" t="str">
        <f ca="1">IFERROR(IF(VLOOKUP(B44,'Funding x'!1:1048576,16,FALSE)&lt;=$A$1,"",VLOOKUP(B44,'Funding x'!1:1048576,16,FALSE)),"")</f>
        <v/>
      </c>
      <c r="E44" s="19" t="str">
        <f ca="1">IFERROR(IF(VLOOKUP(B44,'Funding x'!1:1048576,20,FALSE)&lt;=$A$1,"",VLOOKUP(B44,'Funding x'!1:1048576,20,FALSE)),"")</f>
        <v/>
      </c>
      <c r="F44" s="19" t="str">
        <f ca="1">IFERROR(IF(VLOOKUP(B44,'Funding x'!1:1048576,40,FALSE)&lt;=$A$1,"",VLOOKUP(B44,'Funding x'!1:1048576,40,FALSE)),"")</f>
        <v/>
      </c>
    </row>
    <row r="45" spans="1:6" x14ac:dyDescent="0.3">
      <c r="A45" s="14" t="s">
        <v>541</v>
      </c>
      <c r="B45">
        <f>VLOOKUP(A45,Headlines!1:1048576,3,FALSE)</f>
        <v>60172101</v>
      </c>
      <c r="C45" s="19">
        <f ca="1">IFERROR(IF(VLOOKUP(B45,'Funding x'!1:1048576,12,FALSE)&lt;=$A$1,"",VLOOKUP(B45,'Funding x'!1:1048576,12,FALSE)),"")</f>
        <v>46234</v>
      </c>
      <c r="D45" s="19" t="str">
        <f ca="1">IFERROR(IF(VLOOKUP(B45,'Funding x'!1:1048576,16,FALSE)&lt;=$A$1,"",VLOOKUP(B45,'Funding x'!1:1048576,16,FALSE)),"")</f>
        <v/>
      </c>
      <c r="E45" s="19" t="str">
        <f ca="1">IFERROR(IF(VLOOKUP(B45,'Funding x'!1:1048576,20,FALSE)&lt;=$A$1,"",VLOOKUP(B45,'Funding x'!1:1048576,20,FALSE)),"")</f>
        <v/>
      </c>
      <c r="F45" s="19" t="str">
        <f ca="1">IFERROR(IF(VLOOKUP(B45,'Funding x'!1:1048576,40,FALSE)&lt;=$A$1,"",VLOOKUP(B45,'Funding x'!1:1048576,40,FALSE)),"")</f>
        <v/>
      </c>
    </row>
    <row r="46" spans="1:6" x14ac:dyDescent="0.3">
      <c r="A46" s="14" t="s">
        <v>542</v>
      </c>
      <c r="B46">
        <f>VLOOKUP(A46,Headlines!1:1048576,3,FALSE)</f>
        <v>60172113</v>
      </c>
      <c r="C46" s="19">
        <f ca="1">IFERROR(IF(VLOOKUP(B46,'Funding x'!1:1048576,12,FALSE)&lt;=$A$1,"",VLOOKUP(B46,'Funding x'!1:1048576,12,FALSE)),"")</f>
        <v>46234</v>
      </c>
      <c r="D46" s="19" t="str">
        <f ca="1">IFERROR(IF(VLOOKUP(B46,'Funding x'!1:1048576,16,FALSE)&lt;=$A$1,"",VLOOKUP(B46,'Funding x'!1:1048576,16,FALSE)),"")</f>
        <v/>
      </c>
      <c r="E46" s="19" t="str">
        <f ca="1">IFERROR(IF(VLOOKUP(B46,'Funding x'!1:1048576,20,FALSE)&lt;=$A$1,"",VLOOKUP(B46,'Funding x'!1:1048576,20,FALSE)),"")</f>
        <v/>
      </c>
      <c r="F46" s="19" t="str">
        <f ca="1">IFERROR(IF(VLOOKUP(B46,'Funding x'!1:1048576,40,FALSE)&lt;=$A$1,"",VLOOKUP(B46,'Funding x'!1:1048576,40,FALSE)),"")</f>
        <v/>
      </c>
    </row>
    <row r="47" spans="1:6" x14ac:dyDescent="0.3">
      <c r="A47" s="14" t="s">
        <v>543</v>
      </c>
      <c r="B47">
        <f>VLOOKUP(A47,Headlines!1:1048576,3,FALSE)</f>
        <v>60172113</v>
      </c>
      <c r="C47" s="19">
        <f ca="1">IFERROR(IF(VLOOKUP(B47,'Funding x'!1:1048576,12,FALSE)&lt;=$A$1,"",VLOOKUP(B47,'Funding x'!1:1048576,12,FALSE)),"")</f>
        <v>46234</v>
      </c>
      <c r="D47" s="19" t="str">
        <f ca="1">IFERROR(IF(VLOOKUP(B47,'Funding x'!1:1048576,16,FALSE)&lt;=$A$1,"",VLOOKUP(B47,'Funding x'!1:1048576,16,FALSE)),"")</f>
        <v/>
      </c>
      <c r="E47" s="19" t="str">
        <f ca="1">IFERROR(IF(VLOOKUP(B47,'Funding x'!1:1048576,20,FALSE)&lt;=$A$1,"",VLOOKUP(B47,'Funding x'!1:1048576,20,FALSE)),"")</f>
        <v/>
      </c>
      <c r="F47" s="19" t="str">
        <f ca="1">IFERROR(IF(VLOOKUP(B47,'Funding x'!1:1048576,40,FALSE)&lt;=$A$1,"",VLOOKUP(B47,'Funding x'!1:1048576,40,FALSE)),"")</f>
        <v/>
      </c>
    </row>
    <row r="48" spans="1:6" x14ac:dyDescent="0.3">
      <c r="A48" s="14" t="s">
        <v>544</v>
      </c>
      <c r="B48">
        <f>VLOOKUP(A48,Headlines!1:1048576,3,FALSE)</f>
        <v>60172125</v>
      </c>
      <c r="C48" s="19">
        <f ca="1">IFERROR(IF(VLOOKUP(B48,'Funding x'!1:1048576,12,FALSE)&lt;=$A$1,"",VLOOKUP(B48,'Funding x'!1:1048576,12,FALSE)),"")</f>
        <v>46234</v>
      </c>
      <c r="D48" s="19" t="str">
        <f ca="1">IFERROR(IF(VLOOKUP(B48,'Funding x'!1:1048576,16,FALSE)&lt;=$A$1,"",VLOOKUP(B48,'Funding x'!1:1048576,16,FALSE)),"")</f>
        <v/>
      </c>
      <c r="E48" s="19" t="str">
        <f ca="1">IFERROR(IF(VLOOKUP(B48,'Funding x'!1:1048576,20,FALSE)&lt;=$A$1,"",VLOOKUP(B48,'Funding x'!1:1048576,20,FALSE)),"")</f>
        <v/>
      </c>
      <c r="F48" s="19" t="str">
        <f ca="1">IFERROR(IF(VLOOKUP(B48,'Funding x'!1:1048576,40,FALSE)&lt;=$A$1,"",VLOOKUP(B48,'Funding x'!1:1048576,40,FALSE)),"")</f>
        <v/>
      </c>
    </row>
    <row r="49" spans="1:6" x14ac:dyDescent="0.3">
      <c r="A49" s="14" t="s">
        <v>545</v>
      </c>
      <c r="B49">
        <f>VLOOKUP(A49,Headlines!1:1048576,3,FALSE)</f>
        <v>60172137</v>
      </c>
      <c r="C49" s="19">
        <f ca="1">IFERROR(IF(VLOOKUP(B49,'Funding x'!1:1048576,12,FALSE)&lt;=$A$1,"",VLOOKUP(B49,'Funding x'!1:1048576,12,FALSE)),"")</f>
        <v>46234</v>
      </c>
      <c r="D49" s="19">
        <f ca="1">IFERROR(IF(VLOOKUP(B49,'Funding x'!1:1048576,16,FALSE)&lt;=$A$1,"",VLOOKUP(B49,'Funding x'!1:1048576,16,FALSE)),"")</f>
        <v>46234</v>
      </c>
      <c r="E49" s="19">
        <f ca="1">IFERROR(IF(VLOOKUP(B49,'Funding x'!1:1048576,20,FALSE)&lt;=$A$1,"",VLOOKUP(B49,'Funding x'!1:1048576,20,FALSE)),"")</f>
        <v>46234</v>
      </c>
      <c r="F49" s="19" t="str">
        <f ca="1">IFERROR(IF(VLOOKUP(B49,'Funding x'!1:1048576,40,FALSE)&lt;=$A$1,"",VLOOKUP(B49,'Funding x'!1:1048576,40,FALSE)),"")</f>
        <v/>
      </c>
    </row>
    <row r="50" spans="1:6" x14ac:dyDescent="0.3">
      <c r="A50" s="14" t="s">
        <v>546</v>
      </c>
      <c r="B50">
        <f>VLOOKUP(A50,Headlines!1:1048576,3,FALSE)</f>
        <v>60172149</v>
      </c>
      <c r="C50" s="19">
        <f ca="1">IFERROR(IF(VLOOKUP(B50,'Funding x'!1:1048576,12,FALSE)&lt;=$A$1,"",VLOOKUP(B50,'Funding x'!1:1048576,12,FALSE)),"")</f>
        <v>46234</v>
      </c>
      <c r="D50" s="19" t="str">
        <f ca="1">IFERROR(IF(VLOOKUP(B50,'Funding x'!1:1048576,16,FALSE)&lt;=$A$1,"",VLOOKUP(B50,'Funding x'!1:1048576,16,FALSE)),"")</f>
        <v/>
      </c>
      <c r="E50" s="19" t="str">
        <f ca="1">IFERROR(IF(VLOOKUP(B50,'Funding x'!1:1048576,20,FALSE)&lt;=$A$1,"",VLOOKUP(B50,'Funding x'!1:1048576,20,FALSE)),"")</f>
        <v/>
      </c>
      <c r="F50" s="19" t="str">
        <f ca="1">IFERROR(IF(VLOOKUP(B50,'Funding x'!1:1048576,40,FALSE)&lt;=$A$1,"",VLOOKUP(B50,'Funding x'!1:1048576,40,FALSE)),"")</f>
        <v/>
      </c>
    </row>
    <row r="51" spans="1:6" x14ac:dyDescent="0.3">
      <c r="A51" s="13" t="s">
        <v>316</v>
      </c>
      <c r="B51" t="e">
        <f>VLOOKUP(A51,Headlines!1:1048576,3,FALSE)</f>
        <v>#N/A</v>
      </c>
      <c r="C51" s="19" t="str">
        <f ca="1">IFERROR(IF(VLOOKUP(B51,'Funding x'!1:1048576,12,FALSE)&lt;=$A$1,"",VLOOKUP(B51,'Funding x'!1:1048576,12,FALSE)),"")</f>
        <v/>
      </c>
      <c r="D51" s="19" t="str">
        <f ca="1">IFERROR(IF(VLOOKUP(B51,'Funding x'!1:1048576,16,FALSE)&lt;=$A$1,"",VLOOKUP(B51,'Funding x'!1:1048576,16,FALSE)),"")</f>
        <v/>
      </c>
      <c r="E51" s="19" t="str">
        <f ca="1">IFERROR(IF(VLOOKUP(B51,'Funding x'!1:1048576,20,FALSE)&lt;=$A$1,"",VLOOKUP(B51,'Funding x'!1:1048576,20,FALSE)),"")</f>
        <v/>
      </c>
      <c r="F51" s="19" t="str">
        <f ca="1">IFERROR(IF(VLOOKUP(B51,'Funding x'!1:1048576,40,FALSE)&lt;=$A$1,"",VLOOKUP(B51,'Funding x'!1:1048576,40,FALSE)),"")</f>
        <v/>
      </c>
    </row>
    <row r="52" spans="1:6" x14ac:dyDescent="0.3">
      <c r="A52" s="14" t="s">
        <v>499</v>
      </c>
      <c r="B52">
        <f>VLOOKUP(A52,Headlines!1:1048576,3,FALSE)</f>
        <v>60058730</v>
      </c>
      <c r="C52" s="19">
        <f ca="1">IFERROR(IF(VLOOKUP(B52,'Funding x'!1:1048576,12,FALSE)&lt;=$A$1,"",VLOOKUP(B52,'Funding x'!1:1048576,12,FALSE)),"")</f>
        <v>46234</v>
      </c>
      <c r="D52" s="19">
        <f ca="1">IFERROR(IF(VLOOKUP(B52,'Funding x'!1:1048576,16,FALSE)&lt;=$A$1,"",VLOOKUP(B52,'Funding x'!1:1048576,16,FALSE)),"")</f>
        <v>46234</v>
      </c>
      <c r="E52" s="19" t="str">
        <f ca="1">IFERROR(IF(VLOOKUP(B52,'Funding x'!1:1048576,20,FALSE)&lt;=$A$1,"",VLOOKUP(B52,'Funding x'!1:1048576,20,FALSE)),"")</f>
        <v/>
      </c>
      <c r="F52" s="19" t="str">
        <f ca="1">IFERROR(IF(VLOOKUP(B52,'Funding x'!1:1048576,40,FALSE)&lt;=$A$1,"",VLOOKUP(B52,'Funding x'!1:1048576,40,FALSE)),"")</f>
        <v/>
      </c>
    </row>
    <row r="53" spans="1:6" x14ac:dyDescent="0.3">
      <c r="A53" s="13" t="s">
        <v>318</v>
      </c>
      <c r="B53" t="e">
        <f>VLOOKUP(A53,Headlines!1:1048576,3,FALSE)</f>
        <v>#N/A</v>
      </c>
      <c r="C53" s="19" t="str">
        <f ca="1">IFERROR(IF(VLOOKUP(B53,'Funding x'!1:1048576,12,FALSE)&lt;=$A$1,"",VLOOKUP(B53,'Funding x'!1:1048576,12,FALSE)),"")</f>
        <v/>
      </c>
      <c r="D53" s="19" t="str">
        <f ca="1">IFERROR(IF(VLOOKUP(B53,'Funding x'!1:1048576,16,FALSE)&lt;=$A$1,"",VLOOKUP(B53,'Funding x'!1:1048576,16,FALSE)),"")</f>
        <v/>
      </c>
      <c r="E53" s="19" t="str">
        <f ca="1">IFERROR(IF(VLOOKUP(B53,'Funding x'!1:1048576,20,FALSE)&lt;=$A$1,"",VLOOKUP(B53,'Funding x'!1:1048576,20,FALSE)),"")</f>
        <v/>
      </c>
      <c r="F53" s="19" t="str">
        <f ca="1">IFERROR(IF(VLOOKUP(B53,'Funding x'!1:1048576,40,FALSE)&lt;=$A$1,"",VLOOKUP(B53,'Funding x'!1:1048576,40,FALSE)),"")</f>
        <v/>
      </c>
    </row>
    <row r="54" spans="1:6" x14ac:dyDescent="0.3">
      <c r="A54" s="14" t="s">
        <v>524</v>
      </c>
      <c r="B54">
        <f>VLOOKUP(A54,Headlines!1:1048576,3,FALSE)</f>
        <v>60129451</v>
      </c>
      <c r="C54" s="19">
        <f ca="1">IFERROR(IF(VLOOKUP(B54,'Funding x'!1:1048576,12,FALSE)&lt;=$A$1,"",VLOOKUP(B54,'Funding x'!1:1048576,12,FALSE)),"")</f>
        <v>46234</v>
      </c>
      <c r="D54" s="19">
        <f ca="1">IFERROR(IF(VLOOKUP(B54,'Funding x'!1:1048576,16,FALSE)&lt;=$A$1,"",VLOOKUP(B54,'Funding x'!1:1048576,16,FALSE)),"")</f>
        <v>46234</v>
      </c>
      <c r="E54" s="19">
        <f ca="1">IFERROR(IF(VLOOKUP(B54,'Funding x'!1:1048576,20,FALSE)&lt;=$A$1,"",VLOOKUP(B54,'Funding x'!1:1048576,20,FALSE)),"")</f>
        <v>46234</v>
      </c>
      <c r="F54" s="19" t="str">
        <f ca="1">IFERROR(IF(VLOOKUP(B54,'Funding x'!1:1048576,40,FALSE)&lt;=$A$1,"",VLOOKUP(B54,'Funding x'!1:1048576,40,FALSE)),"")</f>
        <v/>
      </c>
    </row>
    <row r="55" spans="1:6" x14ac:dyDescent="0.3">
      <c r="A55" s="14" t="s">
        <v>525</v>
      </c>
      <c r="B55">
        <f>VLOOKUP(A55,Headlines!1:1048576,3,FALSE)</f>
        <v>60129463</v>
      </c>
      <c r="C55" s="19">
        <f ca="1">IFERROR(IF(VLOOKUP(B55,'Funding x'!1:1048576,12,FALSE)&lt;=$A$1,"",VLOOKUP(B55,'Funding x'!1:1048576,12,FALSE)),"")</f>
        <v>46234</v>
      </c>
      <c r="D55" s="19">
        <f ca="1">IFERROR(IF(VLOOKUP(B55,'Funding x'!1:1048576,16,FALSE)&lt;=$A$1,"",VLOOKUP(B55,'Funding x'!1:1048576,16,FALSE)),"")</f>
        <v>46234</v>
      </c>
      <c r="E55" s="19">
        <f ca="1">IFERROR(IF(VLOOKUP(B55,'Funding x'!1:1048576,20,FALSE)&lt;=$A$1,"",VLOOKUP(B55,'Funding x'!1:1048576,20,FALSE)),"")</f>
        <v>46234</v>
      </c>
      <c r="F55" s="19" t="str">
        <f ca="1">IFERROR(IF(VLOOKUP(B55,'Funding x'!1:1048576,40,FALSE)&lt;=$A$1,"",VLOOKUP(B55,'Funding x'!1:1048576,40,FALSE)),"")</f>
        <v/>
      </c>
    </row>
    <row r="56" spans="1:6" x14ac:dyDescent="0.3">
      <c r="A56" s="14" t="s">
        <v>526</v>
      </c>
      <c r="B56">
        <f>VLOOKUP(A56,Headlines!1:1048576,3,FALSE)</f>
        <v>60129475</v>
      </c>
      <c r="C56" s="19">
        <f ca="1">IFERROR(IF(VLOOKUP(B56,'Funding x'!1:1048576,12,FALSE)&lt;=$A$1,"",VLOOKUP(B56,'Funding x'!1:1048576,12,FALSE)),"")</f>
        <v>46234</v>
      </c>
      <c r="D56" s="19">
        <f ca="1">IFERROR(IF(VLOOKUP(B56,'Funding x'!1:1048576,16,FALSE)&lt;=$A$1,"",VLOOKUP(B56,'Funding x'!1:1048576,16,FALSE)),"")</f>
        <v>46234</v>
      </c>
      <c r="E56" s="19">
        <f ca="1">IFERROR(IF(VLOOKUP(B56,'Funding x'!1:1048576,20,FALSE)&lt;=$A$1,"",VLOOKUP(B56,'Funding x'!1:1048576,20,FALSE)),"")</f>
        <v>46234</v>
      </c>
      <c r="F56" s="19" t="str">
        <f ca="1">IFERROR(IF(VLOOKUP(B56,'Funding x'!1:1048576,40,FALSE)&lt;=$A$1,"",VLOOKUP(B56,'Funding x'!1:1048576,40,FALSE)),"")</f>
        <v/>
      </c>
    </row>
    <row r="57" spans="1:6" x14ac:dyDescent="0.3">
      <c r="A57" s="14" t="s">
        <v>527</v>
      </c>
      <c r="B57">
        <f>VLOOKUP(A57,Headlines!1:1048576,3,FALSE)</f>
        <v>60130027</v>
      </c>
      <c r="C57" s="19">
        <f ca="1">IFERROR(IF(VLOOKUP(B57,'Funding x'!1:1048576,12,FALSE)&lt;=$A$1,"",VLOOKUP(B57,'Funding x'!1:1048576,12,FALSE)),"")</f>
        <v>46234</v>
      </c>
      <c r="D57" s="19">
        <f ca="1">IFERROR(IF(VLOOKUP(B57,'Funding x'!1:1048576,16,FALSE)&lt;=$A$1,"",VLOOKUP(B57,'Funding x'!1:1048576,16,FALSE)),"")</f>
        <v>46234</v>
      </c>
      <c r="E57" s="19">
        <f ca="1">IFERROR(IF(VLOOKUP(B57,'Funding x'!1:1048576,20,FALSE)&lt;=$A$1,"",VLOOKUP(B57,'Funding x'!1:1048576,20,FALSE)),"")</f>
        <v>46234</v>
      </c>
      <c r="F57" s="19" t="str">
        <f ca="1">IFERROR(IF(VLOOKUP(B57,'Funding x'!1:1048576,40,FALSE)&lt;=$A$1,"",VLOOKUP(B57,'Funding x'!1:1048576,40,FALSE)),"")</f>
        <v/>
      </c>
    </row>
    <row r="58" spans="1:6" x14ac:dyDescent="0.3">
      <c r="A58" s="14" t="s">
        <v>528</v>
      </c>
      <c r="B58">
        <f>VLOOKUP(A58,Headlines!1:1048576,3,FALSE)</f>
        <v>60130039</v>
      </c>
      <c r="C58" s="19">
        <f ca="1">IFERROR(IF(VLOOKUP(B58,'Funding x'!1:1048576,12,FALSE)&lt;=$A$1,"",VLOOKUP(B58,'Funding x'!1:1048576,12,FALSE)),"")</f>
        <v>46234</v>
      </c>
      <c r="D58" s="19">
        <f ca="1">IFERROR(IF(VLOOKUP(B58,'Funding x'!1:1048576,16,FALSE)&lt;=$A$1,"",VLOOKUP(B58,'Funding x'!1:1048576,16,FALSE)),"")</f>
        <v>46234</v>
      </c>
      <c r="E58" s="19">
        <f ca="1">IFERROR(IF(VLOOKUP(B58,'Funding x'!1:1048576,20,FALSE)&lt;=$A$1,"",VLOOKUP(B58,'Funding x'!1:1048576,20,FALSE)),"")</f>
        <v>46234</v>
      </c>
      <c r="F58" s="19" t="str">
        <f ca="1">IFERROR(IF(VLOOKUP(B58,'Funding x'!1:1048576,40,FALSE)&lt;=$A$1,"",VLOOKUP(B58,'Funding x'!1:1048576,40,FALSE)),"")</f>
        <v/>
      </c>
    </row>
    <row r="59" spans="1:6" x14ac:dyDescent="0.3">
      <c r="A59" s="14" t="s">
        <v>529</v>
      </c>
      <c r="B59">
        <f>VLOOKUP(A59,Headlines!1:1048576,3,FALSE)</f>
        <v>60130040</v>
      </c>
      <c r="C59" s="19">
        <f ca="1">IFERROR(IF(VLOOKUP(B59,'Funding x'!1:1048576,12,FALSE)&lt;=$A$1,"",VLOOKUP(B59,'Funding x'!1:1048576,12,FALSE)),"")</f>
        <v>46234</v>
      </c>
      <c r="D59" s="19">
        <f ca="1">IFERROR(IF(VLOOKUP(B59,'Funding x'!1:1048576,16,FALSE)&lt;=$A$1,"",VLOOKUP(B59,'Funding x'!1:1048576,16,FALSE)),"")</f>
        <v>46234</v>
      </c>
      <c r="E59" s="19">
        <f ca="1">IFERROR(IF(VLOOKUP(B59,'Funding x'!1:1048576,20,FALSE)&lt;=$A$1,"",VLOOKUP(B59,'Funding x'!1:1048576,20,FALSE)),"")</f>
        <v>46234</v>
      </c>
      <c r="F59" s="19" t="str">
        <f ca="1">IFERROR(IF(VLOOKUP(B59,'Funding x'!1:1048576,40,FALSE)&lt;=$A$1,"",VLOOKUP(B59,'Funding x'!1:1048576,40,FALSE)),"")</f>
        <v/>
      </c>
    </row>
    <row r="60" spans="1:6" x14ac:dyDescent="0.3">
      <c r="A60" s="14" t="s">
        <v>530</v>
      </c>
      <c r="B60">
        <f>VLOOKUP(A60,Headlines!1:1048576,3,FALSE)</f>
        <v>60131469</v>
      </c>
      <c r="C60" s="19">
        <f ca="1">IFERROR(IF(VLOOKUP(B60,'Funding x'!1:1048576,12,FALSE)&lt;=$A$1,"",VLOOKUP(B60,'Funding x'!1:1048576,12,FALSE)),"")</f>
        <v>46234</v>
      </c>
      <c r="D60" s="19">
        <f ca="1">IFERROR(IF(VLOOKUP(B60,'Funding x'!1:1048576,16,FALSE)&lt;=$A$1,"",VLOOKUP(B60,'Funding x'!1:1048576,16,FALSE)),"")</f>
        <v>46234</v>
      </c>
      <c r="E60" s="19">
        <f ca="1">IFERROR(IF(VLOOKUP(B60,'Funding x'!1:1048576,20,FALSE)&lt;=$A$1,"",VLOOKUP(B60,'Funding x'!1:1048576,20,FALSE)),"")</f>
        <v>46234</v>
      </c>
      <c r="F60" s="19" t="str">
        <f ca="1">IFERROR(IF(VLOOKUP(B60,'Funding x'!1:1048576,40,FALSE)&lt;=$A$1,"",VLOOKUP(B60,'Funding x'!1:1048576,40,FALSE)),"")</f>
        <v/>
      </c>
    </row>
    <row r="61" spans="1:6" x14ac:dyDescent="0.3">
      <c r="A61" s="14" t="s">
        <v>531</v>
      </c>
      <c r="B61">
        <f>VLOOKUP(A61,Headlines!1:1048576,3,FALSE)</f>
        <v>60131615</v>
      </c>
      <c r="C61" s="19">
        <f ca="1">IFERROR(IF(VLOOKUP(B61,'Funding x'!1:1048576,12,FALSE)&lt;=$A$1,"",VLOOKUP(B61,'Funding x'!1:1048576,12,FALSE)),"")</f>
        <v>46234</v>
      </c>
      <c r="D61" s="19">
        <f ca="1">IFERROR(IF(VLOOKUP(B61,'Funding x'!1:1048576,16,FALSE)&lt;=$A$1,"",VLOOKUP(B61,'Funding x'!1:1048576,16,FALSE)),"")</f>
        <v>46234</v>
      </c>
      <c r="E61" s="19">
        <f ca="1">IFERROR(IF(VLOOKUP(B61,'Funding x'!1:1048576,20,FALSE)&lt;=$A$1,"",VLOOKUP(B61,'Funding x'!1:1048576,20,FALSE)),"")</f>
        <v>46234</v>
      </c>
      <c r="F61" s="19" t="str">
        <f ca="1">IFERROR(IF(VLOOKUP(B61,'Funding x'!1:1048576,40,FALSE)&lt;=$A$1,"",VLOOKUP(B61,'Funding x'!1:1048576,40,FALSE)),"")</f>
        <v/>
      </c>
    </row>
    <row r="62" spans="1:6" x14ac:dyDescent="0.3">
      <c r="A62" s="14" t="s">
        <v>532</v>
      </c>
      <c r="B62">
        <f>VLOOKUP(A62,Headlines!1:1048576,3,FALSE)</f>
        <v>60131627</v>
      </c>
      <c r="C62" s="19">
        <f ca="1">IFERROR(IF(VLOOKUP(B62,'Funding x'!1:1048576,12,FALSE)&lt;=$A$1,"",VLOOKUP(B62,'Funding x'!1:1048576,12,FALSE)),"")</f>
        <v>46234</v>
      </c>
      <c r="D62" s="19">
        <f ca="1">IFERROR(IF(VLOOKUP(B62,'Funding x'!1:1048576,16,FALSE)&lt;=$A$1,"",VLOOKUP(B62,'Funding x'!1:1048576,16,FALSE)),"")</f>
        <v>46234</v>
      </c>
      <c r="E62" s="19">
        <f ca="1">IFERROR(IF(VLOOKUP(B62,'Funding x'!1:1048576,20,FALSE)&lt;=$A$1,"",VLOOKUP(B62,'Funding x'!1:1048576,20,FALSE)),"")</f>
        <v>46234</v>
      </c>
      <c r="F62" s="19" t="str">
        <f ca="1">IFERROR(IF(VLOOKUP(B62,'Funding x'!1:1048576,40,FALSE)&lt;=$A$1,"",VLOOKUP(B62,'Funding x'!1:1048576,40,FALSE)),"")</f>
        <v/>
      </c>
    </row>
    <row r="63" spans="1:6" x14ac:dyDescent="0.3">
      <c r="A63" s="14" t="s">
        <v>533</v>
      </c>
      <c r="B63">
        <f>VLOOKUP(A63,Headlines!1:1048576,3,FALSE)</f>
        <v>60131639</v>
      </c>
      <c r="C63" s="19">
        <f ca="1">IFERROR(IF(VLOOKUP(B63,'Funding x'!1:1048576,12,FALSE)&lt;=$A$1,"",VLOOKUP(B63,'Funding x'!1:1048576,12,FALSE)),"")</f>
        <v>46234</v>
      </c>
      <c r="D63" s="19">
        <f ca="1">IFERROR(IF(VLOOKUP(B63,'Funding x'!1:1048576,16,FALSE)&lt;=$A$1,"",VLOOKUP(B63,'Funding x'!1:1048576,16,FALSE)),"")</f>
        <v>46234</v>
      </c>
      <c r="E63" s="19">
        <f ca="1">IFERROR(IF(VLOOKUP(B63,'Funding x'!1:1048576,20,FALSE)&lt;=$A$1,"",VLOOKUP(B63,'Funding x'!1:1048576,20,FALSE)),"")</f>
        <v>46234</v>
      </c>
      <c r="F63" s="19" t="str">
        <f ca="1">IFERROR(IF(VLOOKUP(B63,'Funding x'!1:1048576,40,FALSE)&lt;=$A$1,"",VLOOKUP(B63,'Funding x'!1:1048576,40,FALSE)),"")</f>
        <v/>
      </c>
    </row>
    <row r="64" spans="1:6" x14ac:dyDescent="0.3">
      <c r="A64" s="14" t="s">
        <v>534</v>
      </c>
      <c r="B64">
        <f>VLOOKUP(A64,Headlines!1:1048576,3,FALSE)</f>
        <v>60131640</v>
      </c>
      <c r="C64" s="19">
        <f ca="1">IFERROR(IF(VLOOKUP(B64,'Funding x'!1:1048576,12,FALSE)&lt;=$A$1,"",VLOOKUP(B64,'Funding x'!1:1048576,12,FALSE)),"")</f>
        <v>46234</v>
      </c>
      <c r="D64" s="19" t="str">
        <f ca="1">IFERROR(IF(VLOOKUP(B64,'Funding x'!1:1048576,16,FALSE)&lt;=$A$1,"",VLOOKUP(B64,'Funding x'!1:1048576,16,FALSE)),"")</f>
        <v/>
      </c>
      <c r="E64" s="19" t="str">
        <f ca="1">IFERROR(IF(VLOOKUP(B64,'Funding x'!1:1048576,20,FALSE)&lt;=$A$1,"",VLOOKUP(B64,'Funding x'!1:1048576,20,FALSE)),"")</f>
        <v/>
      </c>
      <c r="F64" s="19" t="str">
        <f ca="1">IFERROR(IF(VLOOKUP(B64,'Funding x'!1:1048576,40,FALSE)&lt;=$A$1,"",VLOOKUP(B64,'Funding x'!1:1048576,40,FALSE)),"")</f>
        <v/>
      </c>
    </row>
    <row r="65" spans="1:6" x14ac:dyDescent="0.3">
      <c r="A65" s="14" t="s">
        <v>535</v>
      </c>
      <c r="B65">
        <f>VLOOKUP(A65,Headlines!1:1048576,3,FALSE)</f>
        <v>60131652</v>
      </c>
      <c r="C65" s="19">
        <f ca="1">IFERROR(IF(VLOOKUP(B65,'Funding x'!1:1048576,12,FALSE)&lt;=$A$1,"",VLOOKUP(B65,'Funding x'!1:1048576,12,FALSE)),"")</f>
        <v>46234</v>
      </c>
      <c r="D65" s="19" t="str">
        <f ca="1">IFERROR(IF(VLOOKUP(B65,'Funding x'!1:1048576,16,FALSE)&lt;=$A$1,"",VLOOKUP(B65,'Funding x'!1:1048576,16,FALSE)),"")</f>
        <v/>
      </c>
      <c r="E65" s="19" t="str">
        <f ca="1">IFERROR(IF(VLOOKUP(B65,'Funding x'!1:1048576,20,FALSE)&lt;=$A$1,"",VLOOKUP(B65,'Funding x'!1:1048576,20,FALSE)),"")</f>
        <v/>
      </c>
      <c r="F65" s="19" t="str">
        <f ca="1">IFERROR(IF(VLOOKUP(B65,'Funding x'!1:1048576,40,FALSE)&lt;=$A$1,"",VLOOKUP(B65,'Funding x'!1:1048576,40,FALSE)),"")</f>
        <v/>
      </c>
    </row>
    <row r="66" spans="1:6" x14ac:dyDescent="0.3">
      <c r="A66" s="14" t="s">
        <v>536</v>
      </c>
      <c r="B66">
        <f>VLOOKUP(A66,Headlines!1:1048576,3,FALSE)</f>
        <v>60131664</v>
      </c>
      <c r="C66" s="19">
        <f ca="1">IFERROR(IF(VLOOKUP(B66,'Funding x'!1:1048576,12,FALSE)&lt;=$A$1,"",VLOOKUP(B66,'Funding x'!1:1048576,12,FALSE)),"")</f>
        <v>46234</v>
      </c>
      <c r="D66" s="19">
        <f ca="1">IFERROR(IF(VLOOKUP(B66,'Funding x'!1:1048576,16,FALSE)&lt;=$A$1,"",VLOOKUP(B66,'Funding x'!1:1048576,16,FALSE)),"")</f>
        <v>46234</v>
      </c>
      <c r="E66" s="19">
        <f ca="1">IFERROR(IF(VLOOKUP(B66,'Funding x'!1:1048576,20,FALSE)&lt;=$A$1,"",VLOOKUP(B66,'Funding x'!1:1048576,20,FALSE)),"")</f>
        <v>46234</v>
      </c>
      <c r="F66" s="19" t="str">
        <f ca="1">IFERROR(IF(VLOOKUP(B66,'Funding x'!1:1048576,40,FALSE)&lt;=$A$1,"",VLOOKUP(B66,'Funding x'!1:1048576,40,FALSE)),"")</f>
        <v/>
      </c>
    </row>
    <row r="67" spans="1:6" x14ac:dyDescent="0.3">
      <c r="A67" s="14" t="s">
        <v>537</v>
      </c>
      <c r="B67" t="str">
        <f>VLOOKUP(A67,Headlines!1:1048576,3,FALSE)</f>
        <v>6013172X</v>
      </c>
      <c r="C67" s="19">
        <f ca="1">IFERROR(IF(VLOOKUP(B67,'Funding x'!1:1048576,12,FALSE)&lt;=$A$1,"",VLOOKUP(B67,'Funding x'!1:1048576,12,FALSE)),"")</f>
        <v>46234</v>
      </c>
      <c r="D67" s="19" t="str">
        <f ca="1">IFERROR(IF(VLOOKUP(B67,'Funding x'!1:1048576,16,FALSE)&lt;=$A$1,"",VLOOKUP(B67,'Funding x'!1:1048576,16,FALSE)),"")</f>
        <v/>
      </c>
      <c r="E67" s="19" t="str">
        <f ca="1">IFERROR(IF(VLOOKUP(B67,'Funding x'!1:1048576,20,FALSE)&lt;=$A$1,"",VLOOKUP(B67,'Funding x'!1:1048576,20,FALSE)),"")</f>
        <v/>
      </c>
      <c r="F67" s="19" t="str">
        <f ca="1">IFERROR(IF(VLOOKUP(B67,'Funding x'!1:1048576,40,FALSE)&lt;=$A$1,"",VLOOKUP(B67,'Funding x'!1:1048576,40,FALSE)),"")</f>
        <v/>
      </c>
    </row>
    <row r="68" spans="1:6" x14ac:dyDescent="0.3">
      <c r="A68" s="13" t="s">
        <v>334</v>
      </c>
      <c r="B68" t="e">
        <f>VLOOKUP(A68,Headlines!1:1048576,3,FALSE)</f>
        <v>#N/A</v>
      </c>
      <c r="C68" s="19" t="str">
        <f ca="1">IFERROR(IF(VLOOKUP(B68,'Funding x'!1:1048576,12,FALSE)&lt;=$A$1,"",VLOOKUP(B68,'Funding x'!1:1048576,12,FALSE)),"")</f>
        <v/>
      </c>
      <c r="D68" s="19" t="str">
        <f ca="1">IFERROR(IF(VLOOKUP(B68,'Funding x'!1:1048576,16,FALSE)&lt;=$A$1,"",VLOOKUP(B68,'Funding x'!1:1048576,16,FALSE)),"")</f>
        <v/>
      </c>
      <c r="E68" s="19" t="str">
        <f ca="1">IFERROR(IF(VLOOKUP(B68,'Funding x'!1:1048576,20,FALSE)&lt;=$A$1,"",VLOOKUP(B68,'Funding x'!1:1048576,20,FALSE)),"")</f>
        <v/>
      </c>
      <c r="F68" s="19" t="str">
        <f ca="1">IFERROR(IF(VLOOKUP(B68,'Funding x'!1:1048576,40,FALSE)&lt;=$A$1,"",VLOOKUP(B68,'Funding x'!1:1048576,40,FALSE)),"")</f>
        <v/>
      </c>
    </row>
    <row r="69" spans="1:6" x14ac:dyDescent="0.3">
      <c r="A69" s="14" t="s">
        <v>547</v>
      </c>
      <c r="B69">
        <f>VLOOKUP(A69,Headlines!1:1048576,3,FALSE)</f>
        <v>60311551</v>
      </c>
      <c r="C69" s="19" t="str">
        <f ca="1">IFERROR(IF(VLOOKUP(B69,'Funding x'!1:1048576,12,FALSE)&lt;=$A$1,"",VLOOKUP(B69,'Funding x'!1:1048576,12,FALSE)),"")</f>
        <v/>
      </c>
      <c r="D69" s="19" t="str">
        <f ca="1">IFERROR(IF(VLOOKUP(B69,'Funding x'!1:1048576,16,FALSE)&lt;=$A$1,"",VLOOKUP(B69,'Funding x'!1:1048576,16,FALSE)),"")</f>
        <v/>
      </c>
      <c r="E69" s="19" t="str">
        <f ca="1">IFERROR(IF(VLOOKUP(B69,'Funding x'!1:1048576,20,FALSE)&lt;=$A$1,"",VLOOKUP(B69,'Funding x'!1:1048576,20,FALSE)),"")</f>
        <v/>
      </c>
      <c r="F69" s="19" t="str">
        <f ca="1">IFERROR(IF(VLOOKUP(B69,'Funding x'!1:1048576,40,FALSE)&lt;=$A$1,"",VLOOKUP(B69,'Funding x'!1:1048576,40,FALSE)),"")</f>
        <v/>
      </c>
    </row>
    <row r="70" spans="1:6" x14ac:dyDescent="0.3">
      <c r="A70" s="13" t="s">
        <v>339</v>
      </c>
      <c r="B70" t="e">
        <f>VLOOKUP(A70,Headlines!1:1048576,3,FALSE)</f>
        <v>#N/A</v>
      </c>
      <c r="C70" s="19" t="str">
        <f ca="1">IFERROR(IF(VLOOKUP(B70,'Funding x'!1:1048576,12,FALSE)&lt;=$A$1,"",VLOOKUP(B70,'Funding x'!1:1048576,12,FALSE)),"")</f>
        <v/>
      </c>
      <c r="D70" s="19" t="str">
        <f ca="1">IFERROR(IF(VLOOKUP(B70,'Funding x'!1:1048576,16,FALSE)&lt;=$A$1,"",VLOOKUP(B70,'Funding x'!1:1048576,16,FALSE)),"")</f>
        <v/>
      </c>
      <c r="E70" s="19" t="str">
        <f ca="1">IFERROR(IF(VLOOKUP(B70,'Funding x'!1:1048576,20,FALSE)&lt;=$A$1,"",VLOOKUP(B70,'Funding x'!1:1048576,20,FALSE)),"")</f>
        <v/>
      </c>
      <c r="F70" s="19" t="str">
        <f ca="1">IFERROR(IF(VLOOKUP(B70,'Funding x'!1:1048576,40,FALSE)&lt;=$A$1,"",VLOOKUP(B70,'Funding x'!1:1048576,40,FALSE)),"")</f>
        <v/>
      </c>
    </row>
    <row r="71" spans="1:6" x14ac:dyDescent="0.3">
      <c r="A71" s="14" t="s">
        <v>518</v>
      </c>
      <c r="B71">
        <f>VLOOKUP(A71,Headlines!1:1048576,3,FALSE)</f>
        <v>60095155</v>
      </c>
      <c r="C71" s="19" t="str">
        <f ca="1">IFERROR(IF(VLOOKUP(B71,'Funding x'!1:1048576,12,FALSE)&lt;=$A$1,"",VLOOKUP(B71,'Funding x'!1:1048576,12,FALSE)),"")</f>
        <v/>
      </c>
      <c r="D71" s="19" t="str">
        <f ca="1">IFERROR(IF(VLOOKUP(B71,'Funding x'!1:1048576,16,FALSE)&lt;=$A$1,"",VLOOKUP(B71,'Funding x'!1:1048576,16,FALSE)),"")</f>
        <v/>
      </c>
      <c r="E71" s="19" t="str">
        <f ca="1">IFERROR(IF(VLOOKUP(B71,'Funding x'!1:1048576,20,FALSE)&lt;=$A$1,"",VLOOKUP(B71,'Funding x'!1:1048576,20,FALSE)),"")</f>
        <v/>
      </c>
      <c r="F71" s="19" t="str">
        <f ca="1">IFERROR(IF(VLOOKUP(B71,'Funding x'!1:1048576,40,FALSE)&lt;=$A$1,"",VLOOKUP(B71,'Funding x'!1:1048576,40,FALSE)),"")</f>
        <v/>
      </c>
    </row>
    <row r="72" spans="1:6" x14ac:dyDescent="0.3">
      <c r="A72" s="14" t="s">
        <v>520</v>
      </c>
      <c r="B72">
        <f>VLOOKUP(A72,Headlines!1:1048576,3,FALSE)</f>
        <v>60095179</v>
      </c>
      <c r="C72" s="19" t="str">
        <f ca="1">IFERROR(IF(VLOOKUP(B72,'Funding x'!1:1048576,12,FALSE)&lt;=$A$1,"",VLOOKUP(B72,'Funding x'!1:1048576,12,FALSE)),"")</f>
        <v/>
      </c>
      <c r="D72" s="19" t="str">
        <f ca="1">IFERROR(IF(VLOOKUP(B72,'Funding x'!1:1048576,16,FALSE)&lt;=$A$1,"",VLOOKUP(B72,'Funding x'!1:1048576,16,FALSE)),"")</f>
        <v/>
      </c>
      <c r="E72" s="19" t="str">
        <f ca="1">IFERROR(IF(VLOOKUP(B72,'Funding x'!1:1048576,20,FALSE)&lt;=$A$1,"",VLOOKUP(B72,'Funding x'!1:1048576,20,FALSE)),"")</f>
        <v/>
      </c>
      <c r="F72" s="19" t="str">
        <f ca="1">IFERROR(IF(VLOOKUP(B72,'Funding x'!1:1048576,40,FALSE)&lt;=$A$1,"",VLOOKUP(B72,'Funding x'!1:1048576,40,FALSE)),"")</f>
        <v/>
      </c>
    </row>
    <row r="73" spans="1:6" x14ac:dyDescent="0.3">
      <c r="A73" s="14" t="s">
        <v>522</v>
      </c>
      <c r="B73">
        <f>VLOOKUP(A73,Headlines!1:1048576,3,FALSE)</f>
        <v>60095192</v>
      </c>
      <c r="C73" s="19">
        <f ca="1">IFERROR(IF(VLOOKUP(B73,'Funding x'!1:1048576,12,FALSE)&lt;=$A$1,"",VLOOKUP(B73,'Funding x'!1:1048576,12,FALSE)),"")</f>
        <v>46234</v>
      </c>
      <c r="D73" s="19" t="str">
        <f ca="1">IFERROR(IF(VLOOKUP(B73,'Funding x'!1:1048576,16,FALSE)&lt;=$A$1,"",VLOOKUP(B73,'Funding x'!1:1048576,16,FALSE)),"")</f>
        <v/>
      </c>
      <c r="E73" s="19" t="str">
        <f ca="1">IFERROR(IF(VLOOKUP(B73,'Funding x'!1:1048576,20,FALSE)&lt;=$A$1,"",VLOOKUP(B73,'Funding x'!1:1048576,20,FALSE)),"")</f>
        <v/>
      </c>
      <c r="F73" s="19" t="str">
        <f ca="1">IFERROR(IF(VLOOKUP(B73,'Funding x'!1:1048576,40,FALSE)&lt;=$A$1,"",VLOOKUP(B73,'Funding x'!1:1048576,40,FALSE)),"")</f>
        <v/>
      </c>
    </row>
    <row r="74" spans="1:6" x14ac:dyDescent="0.3">
      <c r="A74" s="13" t="s">
        <v>347</v>
      </c>
      <c r="B74" t="e">
        <f>VLOOKUP(A74,Headlines!1:1048576,3,FALSE)</f>
        <v>#N/A</v>
      </c>
      <c r="C74" s="19" t="str">
        <f ca="1">IFERROR(IF(VLOOKUP(B74,'Funding x'!1:1048576,12,FALSE)&lt;=$A$1,"",VLOOKUP(B74,'Funding x'!1:1048576,12,FALSE)),"")</f>
        <v/>
      </c>
      <c r="D74" s="19" t="str">
        <f ca="1">IFERROR(IF(VLOOKUP(B74,'Funding x'!1:1048576,16,FALSE)&lt;=$A$1,"",VLOOKUP(B74,'Funding x'!1:1048576,16,FALSE)),"")</f>
        <v/>
      </c>
      <c r="E74" s="19" t="str">
        <f ca="1">IFERROR(IF(VLOOKUP(B74,'Funding x'!1:1048576,20,FALSE)&lt;=$A$1,"",VLOOKUP(B74,'Funding x'!1:1048576,20,FALSE)),"")</f>
        <v/>
      </c>
      <c r="F74" s="19" t="str">
        <f ca="1">IFERROR(IF(VLOOKUP(B74,'Funding x'!1:1048576,40,FALSE)&lt;=$A$1,"",VLOOKUP(B74,'Funding x'!1:1048576,40,FALSE)),"")</f>
        <v/>
      </c>
    </row>
    <row r="75" spans="1:6" x14ac:dyDescent="0.3">
      <c r="A75" s="14" t="s">
        <v>500</v>
      </c>
      <c r="B75">
        <f>VLOOKUP(A75,Headlines!1:1048576,3,FALSE)</f>
        <v>60059862</v>
      </c>
      <c r="C75" s="19">
        <f ca="1">IFERROR(IF(VLOOKUP(B75,'Funding x'!1:1048576,12,FALSE)&lt;=$A$1,"",VLOOKUP(B75,'Funding x'!1:1048576,12,FALSE)),"")</f>
        <v>46234</v>
      </c>
      <c r="D75" s="19" t="str">
        <f ca="1">IFERROR(IF(VLOOKUP(B75,'Funding x'!1:1048576,16,FALSE)&lt;=$A$1,"",VLOOKUP(B75,'Funding x'!1:1048576,16,FALSE)),"")</f>
        <v/>
      </c>
      <c r="E75" s="19" t="str">
        <f ca="1">IFERROR(IF(VLOOKUP(B75,'Funding x'!1:1048576,20,FALSE)&lt;=$A$1,"",VLOOKUP(B75,'Funding x'!1:1048576,20,FALSE)),"")</f>
        <v/>
      </c>
      <c r="F75" s="19" t="str">
        <f ca="1">IFERROR(IF(VLOOKUP(B75,'Funding x'!1:1048576,40,FALSE)&lt;=$A$1,"",VLOOKUP(B75,'Funding x'!1:1048576,40,FALSE)),"")</f>
        <v/>
      </c>
    </row>
    <row r="76" spans="1:6" x14ac:dyDescent="0.3">
      <c r="A76" s="14" t="s">
        <v>501</v>
      </c>
      <c r="B76">
        <f>VLOOKUP(A76,Headlines!1:1048576,3,FALSE)</f>
        <v>60060359</v>
      </c>
      <c r="C76" s="19">
        <f ca="1">IFERROR(IF(VLOOKUP(B76,'Funding x'!1:1048576,12,FALSE)&lt;=$A$1,"",VLOOKUP(B76,'Funding x'!1:1048576,12,FALSE)),"")</f>
        <v>46234</v>
      </c>
      <c r="D76" s="19" t="str">
        <f ca="1">IFERROR(IF(VLOOKUP(B76,'Funding x'!1:1048576,16,FALSE)&lt;=$A$1,"",VLOOKUP(B76,'Funding x'!1:1048576,16,FALSE)),"")</f>
        <v/>
      </c>
      <c r="E76" s="19" t="str">
        <f ca="1">IFERROR(IF(VLOOKUP(B76,'Funding x'!1:1048576,20,FALSE)&lt;=$A$1,"",VLOOKUP(B76,'Funding x'!1:1048576,20,FALSE)),"")</f>
        <v/>
      </c>
      <c r="F76" s="19" t="str">
        <f ca="1">IFERROR(IF(VLOOKUP(B76,'Funding x'!1:1048576,40,FALSE)&lt;=$A$1,"",VLOOKUP(B76,'Funding x'!1:1048576,40,FALSE)),"")</f>
        <v/>
      </c>
    </row>
    <row r="77" spans="1:6" x14ac:dyDescent="0.3">
      <c r="A77" s="14" t="s">
        <v>502</v>
      </c>
      <c r="B77" t="str">
        <f>VLOOKUP(A77,Headlines!1:1048576,3,FALSE)</f>
        <v>6006061X</v>
      </c>
      <c r="C77" s="19">
        <f ca="1">IFERROR(IF(VLOOKUP(B77,'Funding x'!1:1048576,12,FALSE)&lt;=$A$1,"",VLOOKUP(B77,'Funding x'!1:1048576,12,FALSE)),"")</f>
        <v>46234</v>
      </c>
      <c r="D77" s="19" t="str">
        <f ca="1">IFERROR(IF(VLOOKUP(B77,'Funding x'!1:1048576,16,FALSE)&lt;=$A$1,"",VLOOKUP(B77,'Funding x'!1:1048576,16,FALSE)),"")</f>
        <v/>
      </c>
      <c r="E77" s="19" t="str">
        <f ca="1">IFERROR(IF(VLOOKUP(B77,'Funding x'!1:1048576,20,FALSE)&lt;=$A$1,"",VLOOKUP(B77,'Funding x'!1:1048576,20,FALSE)),"")</f>
        <v/>
      </c>
      <c r="F77" s="19" t="str">
        <f ca="1">IFERROR(IF(VLOOKUP(B77,'Funding x'!1:1048576,40,FALSE)&lt;=$A$1,"",VLOOKUP(B77,'Funding x'!1:1048576,40,FALSE)),"")</f>
        <v/>
      </c>
    </row>
    <row r="78" spans="1:6" x14ac:dyDescent="0.3">
      <c r="A78" s="13" t="s">
        <v>352</v>
      </c>
      <c r="B78" t="e">
        <f>VLOOKUP(A78,Headlines!1:1048576,3,FALSE)</f>
        <v>#N/A</v>
      </c>
      <c r="C78" s="19" t="str">
        <f ca="1">IFERROR(IF(VLOOKUP(B78,'Funding x'!1:1048576,12,FALSE)&lt;=$A$1,"",VLOOKUP(B78,'Funding x'!1:1048576,12,FALSE)),"")</f>
        <v/>
      </c>
      <c r="D78" s="19" t="str">
        <f ca="1">IFERROR(IF(VLOOKUP(B78,'Funding x'!1:1048576,16,FALSE)&lt;=$A$1,"",VLOOKUP(B78,'Funding x'!1:1048576,16,FALSE)),"")</f>
        <v/>
      </c>
      <c r="E78" s="19" t="str">
        <f ca="1">IFERROR(IF(VLOOKUP(B78,'Funding x'!1:1048576,20,FALSE)&lt;=$A$1,"",VLOOKUP(B78,'Funding x'!1:1048576,20,FALSE)),"")</f>
        <v/>
      </c>
      <c r="F78" s="19" t="str">
        <f ca="1">IFERROR(IF(VLOOKUP(B78,'Funding x'!1:1048576,40,FALSE)&lt;=$A$1,"",VLOOKUP(B78,'Funding x'!1:1048576,40,FALSE)),"")</f>
        <v/>
      </c>
    </row>
    <row r="79" spans="1:6" x14ac:dyDescent="0.3">
      <c r="A79" s="14" t="s">
        <v>517</v>
      </c>
      <c r="B79">
        <f>VLOOKUP(A79,Headlines!1:1048576,3,FALSE)</f>
        <v>60095039</v>
      </c>
      <c r="C79" s="19" t="str">
        <f ca="1">IFERROR(IF(VLOOKUP(B79,'Funding x'!1:1048576,12,FALSE)&lt;=$A$1,"",VLOOKUP(B79,'Funding x'!1:1048576,12,FALSE)),"")</f>
        <v/>
      </c>
      <c r="D79" s="19" t="str">
        <f ca="1">IFERROR(IF(VLOOKUP(B79,'Funding x'!1:1048576,16,FALSE)&lt;=$A$1,"",VLOOKUP(B79,'Funding x'!1:1048576,16,FALSE)),"")</f>
        <v/>
      </c>
      <c r="E79" s="19" t="str">
        <f ca="1">IFERROR(IF(VLOOKUP(B79,'Funding x'!1:1048576,20,FALSE)&lt;=$A$1,"",VLOOKUP(B79,'Funding x'!1:1048576,20,FALSE)),"")</f>
        <v/>
      </c>
      <c r="F79" s="19" t="str">
        <f ca="1">IFERROR(IF(VLOOKUP(B79,'Funding x'!1:1048576,40,FALSE)&lt;=$A$1,"",VLOOKUP(B79,'Funding x'!1:1048576,40,FALSE)),"")</f>
        <v/>
      </c>
    </row>
    <row r="80" spans="1:6" x14ac:dyDescent="0.3">
      <c r="A80" s="14" t="s">
        <v>519</v>
      </c>
      <c r="B80">
        <f>VLOOKUP(A80,Headlines!1:1048576,3,FALSE)</f>
        <v>60095167</v>
      </c>
      <c r="C80" s="19" t="str">
        <f ca="1">IFERROR(IF(VLOOKUP(B80,'Funding x'!1:1048576,12,FALSE)&lt;=$A$1,"",VLOOKUP(B80,'Funding x'!1:1048576,12,FALSE)),"")</f>
        <v/>
      </c>
      <c r="D80" s="19" t="str">
        <f ca="1">IFERROR(IF(VLOOKUP(B80,'Funding x'!1:1048576,16,FALSE)&lt;=$A$1,"",VLOOKUP(B80,'Funding x'!1:1048576,16,FALSE)),"")</f>
        <v/>
      </c>
      <c r="E80" s="19" t="str">
        <f ca="1">IFERROR(IF(VLOOKUP(B80,'Funding x'!1:1048576,20,FALSE)&lt;=$A$1,"",VLOOKUP(B80,'Funding x'!1:1048576,20,FALSE)),"")</f>
        <v/>
      </c>
      <c r="F80" s="19" t="str">
        <f ca="1">IFERROR(IF(VLOOKUP(B80,'Funding x'!1:1048576,40,FALSE)&lt;=$A$1,"",VLOOKUP(B80,'Funding x'!1:1048576,40,FALSE)),"")</f>
        <v/>
      </c>
    </row>
    <row r="81" spans="1:6" x14ac:dyDescent="0.3">
      <c r="A81" s="14" t="s">
        <v>521</v>
      </c>
      <c r="B81">
        <f>VLOOKUP(A81,Headlines!1:1048576,3,FALSE)</f>
        <v>60095180</v>
      </c>
      <c r="C81" s="19" t="str">
        <f ca="1">IFERROR(IF(VLOOKUP(B81,'Funding x'!1:1048576,12,FALSE)&lt;=$A$1,"",VLOOKUP(B81,'Funding x'!1:1048576,12,FALSE)),"")</f>
        <v/>
      </c>
      <c r="D81" s="19" t="str">
        <f ca="1">IFERROR(IF(VLOOKUP(B81,'Funding x'!1:1048576,16,FALSE)&lt;=$A$1,"",VLOOKUP(B81,'Funding x'!1:1048576,16,FALSE)),"")</f>
        <v/>
      </c>
      <c r="E81" s="19" t="str">
        <f ca="1">IFERROR(IF(VLOOKUP(B81,'Funding x'!1:1048576,20,FALSE)&lt;=$A$1,"",VLOOKUP(B81,'Funding x'!1:1048576,20,FALSE)),"")</f>
        <v/>
      </c>
      <c r="F81" s="19" t="str">
        <f ca="1">IFERROR(IF(VLOOKUP(B81,'Funding x'!1:1048576,40,FALSE)&lt;=$A$1,"",VLOOKUP(B81,'Funding x'!1:1048576,40,FALSE)),"")</f>
        <v/>
      </c>
    </row>
    <row r="82" spans="1:6" x14ac:dyDescent="0.3">
      <c r="A82" s="13" t="s">
        <v>356</v>
      </c>
      <c r="B82" t="e">
        <f>VLOOKUP(A82,Headlines!1:1048576,3,FALSE)</f>
        <v>#N/A</v>
      </c>
      <c r="C82" s="19" t="str">
        <f ca="1">IFERROR(IF(VLOOKUP(B82,'Funding x'!1:1048576,12,FALSE)&lt;=$A$1,"",VLOOKUP(B82,'Funding x'!1:1048576,12,FALSE)),"")</f>
        <v/>
      </c>
      <c r="D82" s="19" t="str">
        <f ca="1">IFERROR(IF(VLOOKUP(B82,'Funding x'!1:1048576,16,FALSE)&lt;=$A$1,"",VLOOKUP(B82,'Funding x'!1:1048576,16,FALSE)),"")</f>
        <v/>
      </c>
      <c r="E82" s="19" t="str">
        <f ca="1">IFERROR(IF(VLOOKUP(B82,'Funding x'!1:1048576,20,FALSE)&lt;=$A$1,"",VLOOKUP(B82,'Funding x'!1:1048576,20,FALSE)),"")</f>
        <v/>
      </c>
      <c r="F82" s="19" t="str">
        <f ca="1">IFERROR(IF(VLOOKUP(B82,'Funding x'!1:1048576,40,FALSE)&lt;=$A$1,"",VLOOKUP(B82,'Funding x'!1:1048576,40,FALSE)),"")</f>
        <v/>
      </c>
    </row>
    <row r="83" spans="1:6" x14ac:dyDescent="0.3">
      <c r="A83" s="14" t="s">
        <v>489</v>
      </c>
      <c r="B83">
        <f>VLOOKUP(A83,Headlines!1:1048576,3,FALSE)</f>
        <v>60045863</v>
      </c>
      <c r="C83" s="19">
        <f ca="1">IFERROR(IF(VLOOKUP(B83,'Funding x'!1:1048576,12,FALSE)&lt;=$A$1,"",VLOOKUP(B83,'Funding x'!1:1048576,12,FALSE)),"")</f>
        <v>46234</v>
      </c>
      <c r="D83" s="19" t="str">
        <f ca="1">IFERROR(IF(VLOOKUP(B83,'Funding x'!1:1048576,16,FALSE)&lt;=$A$1,"",VLOOKUP(B83,'Funding x'!1:1048576,16,FALSE)),"")</f>
        <v/>
      </c>
      <c r="E83" s="19" t="str">
        <f ca="1">IFERROR(IF(VLOOKUP(B83,'Funding x'!1:1048576,20,FALSE)&lt;=$A$1,"",VLOOKUP(B83,'Funding x'!1:1048576,20,FALSE)),"")</f>
        <v/>
      </c>
      <c r="F83" s="19" t="str">
        <f ca="1">IFERROR(IF(VLOOKUP(B83,'Funding x'!1:1048576,40,FALSE)&lt;=$A$1,"",VLOOKUP(B83,'Funding x'!1:1048576,40,FALSE)),"")</f>
        <v/>
      </c>
    </row>
    <row r="84" spans="1:6" x14ac:dyDescent="0.3">
      <c r="A84" s="14" t="s">
        <v>490</v>
      </c>
      <c r="B84">
        <f>VLOOKUP(A84,Headlines!1:1048576,3,FALSE)</f>
        <v>60049492</v>
      </c>
      <c r="C84" s="19" t="str">
        <f ca="1">IFERROR(IF(VLOOKUP(B84,'Funding x'!1:1048576,12,FALSE)&lt;=$A$1,"",VLOOKUP(B84,'Funding x'!1:1048576,12,FALSE)),"")</f>
        <v/>
      </c>
      <c r="D84" s="19">
        <f ca="1">IFERROR(IF(VLOOKUP(B84,'Funding x'!1:1048576,16,FALSE)&lt;=$A$1,"",VLOOKUP(B84,'Funding x'!1:1048576,16,FALSE)),"")</f>
        <v>46234</v>
      </c>
      <c r="E84" s="19">
        <f ca="1">IFERROR(IF(VLOOKUP(B84,'Funding x'!1:1048576,20,FALSE)&lt;=$A$1,"",VLOOKUP(B84,'Funding x'!1:1048576,20,FALSE)),"")</f>
        <v>46234</v>
      </c>
      <c r="F84" s="19" t="str">
        <f ca="1">IFERROR(IF(VLOOKUP(B84,'Funding x'!1:1048576,40,FALSE)&lt;=$A$1,"",VLOOKUP(B84,'Funding x'!1:1048576,40,FALSE)),"")</f>
        <v/>
      </c>
    </row>
    <row r="85" spans="1:6" x14ac:dyDescent="0.3">
      <c r="A85" s="14" t="s">
        <v>491</v>
      </c>
      <c r="B85">
        <f>VLOOKUP(A85,Headlines!1:1048576,3,FALSE)</f>
        <v>60049583</v>
      </c>
      <c r="C85" s="19">
        <f ca="1">IFERROR(IF(VLOOKUP(B85,'Funding x'!1:1048576,12,FALSE)&lt;=$A$1,"",VLOOKUP(B85,'Funding x'!1:1048576,12,FALSE)),"")</f>
        <v>46234</v>
      </c>
      <c r="D85" s="19">
        <f ca="1">IFERROR(IF(VLOOKUP(B85,'Funding x'!1:1048576,16,FALSE)&lt;=$A$1,"",VLOOKUP(B85,'Funding x'!1:1048576,16,FALSE)),"")</f>
        <v>46234</v>
      </c>
      <c r="E85" s="19">
        <f ca="1">IFERROR(IF(VLOOKUP(B85,'Funding x'!1:1048576,20,FALSE)&lt;=$A$1,"",VLOOKUP(B85,'Funding x'!1:1048576,20,FALSE)),"")</f>
        <v>46234</v>
      </c>
      <c r="F85" s="19" t="str">
        <f ca="1">IFERROR(IF(VLOOKUP(B85,'Funding x'!1:1048576,40,FALSE)&lt;=$A$1,"",VLOOKUP(B85,'Funding x'!1:1048576,40,FALSE)),"")</f>
        <v/>
      </c>
    </row>
    <row r="86" spans="1:6" x14ac:dyDescent="0.3">
      <c r="A86" s="14" t="s">
        <v>492</v>
      </c>
      <c r="B86">
        <f>VLOOKUP(A86,Headlines!1:1048576,3,FALSE)</f>
        <v>60050007</v>
      </c>
      <c r="C86" s="19">
        <f ca="1">IFERROR(IF(VLOOKUP(B86,'Funding x'!1:1048576,12,FALSE)&lt;=$A$1,"",VLOOKUP(B86,'Funding x'!1:1048576,12,FALSE)),"")</f>
        <v>46234</v>
      </c>
      <c r="D86" s="19" t="str">
        <f ca="1">IFERROR(IF(VLOOKUP(B86,'Funding x'!1:1048576,16,FALSE)&lt;=$A$1,"",VLOOKUP(B86,'Funding x'!1:1048576,16,FALSE)),"")</f>
        <v/>
      </c>
      <c r="E86" s="19" t="str">
        <f ca="1">IFERROR(IF(VLOOKUP(B86,'Funding x'!1:1048576,20,FALSE)&lt;=$A$1,"",VLOOKUP(B86,'Funding x'!1:1048576,20,FALSE)),"")</f>
        <v/>
      </c>
      <c r="F86" s="19" t="str">
        <f ca="1">IFERROR(IF(VLOOKUP(B86,'Funding x'!1:1048576,40,FALSE)&lt;=$A$1,"",VLOOKUP(B86,'Funding x'!1:1048576,40,FALSE)),"")</f>
        <v/>
      </c>
    </row>
    <row r="87" spans="1:6" x14ac:dyDescent="0.3">
      <c r="A87" s="14" t="s">
        <v>493</v>
      </c>
      <c r="B87">
        <f>VLOOKUP(A87,Headlines!1:1048576,3,FALSE)</f>
        <v>60050056</v>
      </c>
      <c r="C87" s="19">
        <f ca="1">IFERROR(IF(VLOOKUP(B87,'Funding x'!1:1048576,12,FALSE)&lt;=$A$1,"",VLOOKUP(B87,'Funding x'!1:1048576,12,FALSE)),"")</f>
        <v>46234</v>
      </c>
      <c r="D87" s="19" t="str">
        <f ca="1">IFERROR(IF(VLOOKUP(B87,'Funding x'!1:1048576,16,FALSE)&lt;=$A$1,"",VLOOKUP(B87,'Funding x'!1:1048576,16,FALSE)),"")</f>
        <v/>
      </c>
      <c r="E87" s="19" t="str">
        <f ca="1">IFERROR(IF(VLOOKUP(B87,'Funding x'!1:1048576,20,FALSE)&lt;=$A$1,"",VLOOKUP(B87,'Funding x'!1:1048576,20,FALSE)),"")</f>
        <v/>
      </c>
      <c r="F87" s="19" t="str">
        <f ca="1">IFERROR(IF(VLOOKUP(B87,'Funding x'!1:1048576,40,FALSE)&lt;=$A$1,"",VLOOKUP(B87,'Funding x'!1:1048576,40,FALSE)),"")</f>
        <v/>
      </c>
    </row>
    <row r="88" spans="1:6" x14ac:dyDescent="0.3">
      <c r="A88" s="14" t="s">
        <v>494</v>
      </c>
      <c r="B88" t="str">
        <f>VLOOKUP(A88,Headlines!1:1048576,3,FALSE)</f>
        <v>6005024X</v>
      </c>
      <c r="C88" s="19">
        <f ca="1">IFERROR(IF(VLOOKUP(B88,'Funding x'!1:1048576,12,FALSE)&lt;=$A$1,"",VLOOKUP(B88,'Funding x'!1:1048576,12,FALSE)),"")</f>
        <v>46234</v>
      </c>
      <c r="D88" s="19">
        <f ca="1">IFERROR(IF(VLOOKUP(B88,'Funding x'!1:1048576,16,FALSE)&lt;=$A$1,"",VLOOKUP(B88,'Funding x'!1:1048576,16,FALSE)),"")</f>
        <v>46234</v>
      </c>
      <c r="E88" s="19">
        <f ca="1">IFERROR(IF(VLOOKUP(B88,'Funding x'!1:1048576,20,FALSE)&lt;=$A$1,"",VLOOKUP(B88,'Funding x'!1:1048576,20,FALSE)),"")</f>
        <v>46234</v>
      </c>
      <c r="F88" s="19" t="str">
        <f ca="1">IFERROR(IF(VLOOKUP(B88,'Funding x'!1:1048576,40,FALSE)&lt;=$A$1,"",VLOOKUP(B88,'Funding x'!1:1048576,40,FALSE)),"")</f>
        <v/>
      </c>
    </row>
    <row r="89" spans="1:6" x14ac:dyDescent="0.3">
      <c r="A89" s="14" t="s">
        <v>495</v>
      </c>
      <c r="B89">
        <f>VLOOKUP(A89,Headlines!1:1048576,3,FALSE)</f>
        <v>60050251</v>
      </c>
      <c r="C89" s="19">
        <f ca="1">IFERROR(IF(VLOOKUP(B89,'Funding x'!1:1048576,12,FALSE)&lt;=$A$1,"",VLOOKUP(B89,'Funding x'!1:1048576,12,FALSE)),"")</f>
        <v>46234</v>
      </c>
      <c r="D89" s="19">
        <f ca="1">IFERROR(IF(VLOOKUP(B89,'Funding x'!1:1048576,16,FALSE)&lt;=$A$1,"",VLOOKUP(B89,'Funding x'!1:1048576,16,FALSE)),"")</f>
        <v>46234</v>
      </c>
      <c r="E89" s="19">
        <f ca="1">IFERROR(IF(VLOOKUP(B89,'Funding x'!1:1048576,20,FALSE)&lt;=$A$1,"",VLOOKUP(B89,'Funding x'!1:1048576,20,FALSE)),"")</f>
        <v>46234</v>
      </c>
      <c r="F89" s="19" t="str">
        <f ca="1">IFERROR(IF(VLOOKUP(B89,'Funding x'!1:1048576,40,FALSE)&lt;=$A$1,"",VLOOKUP(B89,'Funding x'!1:1048576,40,FALSE)),"")</f>
        <v/>
      </c>
    </row>
    <row r="90" spans="1:6" x14ac:dyDescent="0.3">
      <c r="A90" s="14" t="s">
        <v>496</v>
      </c>
      <c r="B90">
        <f>VLOOKUP(A90,Headlines!1:1048576,3,FALSE)</f>
        <v>60050263</v>
      </c>
      <c r="C90" s="19">
        <f ca="1">IFERROR(IF(VLOOKUP(B90,'Funding x'!1:1048576,12,FALSE)&lt;=$A$1,"",VLOOKUP(B90,'Funding x'!1:1048576,12,FALSE)),"")</f>
        <v>46234</v>
      </c>
      <c r="D90" s="19">
        <f ca="1">IFERROR(IF(VLOOKUP(B90,'Funding x'!1:1048576,16,FALSE)&lt;=$A$1,"",VLOOKUP(B90,'Funding x'!1:1048576,16,FALSE)),"")</f>
        <v>46234</v>
      </c>
      <c r="E90" s="19">
        <f ca="1">IFERROR(IF(VLOOKUP(B90,'Funding x'!1:1048576,20,FALSE)&lt;=$A$1,"",VLOOKUP(B90,'Funding x'!1:1048576,20,FALSE)),"")</f>
        <v>46234</v>
      </c>
      <c r="F90" s="19" t="str">
        <f ca="1">IFERROR(IF(VLOOKUP(B90,'Funding x'!1:1048576,40,FALSE)&lt;=$A$1,"",VLOOKUP(B90,'Funding x'!1:1048576,40,FALSE)),"")</f>
        <v/>
      </c>
    </row>
    <row r="91" spans="1:6" x14ac:dyDescent="0.3">
      <c r="A91" s="14" t="s">
        <v>497</v>
      </c>
      <c r="B91">
        <f>VLOOKUP(A91,Headlines!1:1048576,3,FALSE)</f>
        <v>60050366</v>
      </c>
      <c r="C91" s="19" t="str">
        <f ca="1">IFERROR(IF(VLOOKUP(B91,'Funding x'!1:1048576,12,FALSE)&lt;=$A$1,"",VLOOKUP(B91,'Funding x'!1:1048576,12,FALSE)),"")</f>
        <v/>
      </c>
      <c r="D91" s="19" t="str">
        <f ca="1">IFERROR(IF(VLOOKUP(B91,'Funding x'!1:1048576,16,FALSE)&lt;=$A$1,"",VLOOKUP(B91,'Funding x'!1:1048576,16,FALSE)),"")</f>
        <v/>
      </c>
      <c r="E91" s="19" t="str">
        <f ca="1">IFERROR(IF(VLOOKUP(B91,'Funding x'!1:1048576,20,FALSE)&lt;=$A$1,"",VLOOKUP(B91,'Funding x'!1:1048576,20,FALSE)),"")</f>
        <v/>
      </c>
      <c r="F91" s="19" t="str">
        <f ca="1">IFERROR(IF(VLOOKUP(B91,'Funding x'!1:1048576,40,FALSE)&lt;=$A$1,"",VLOOKUP(B91,'Funding x'!1:1048576,40,FALSE)),"")</f>
        <v/>
      </c>
    </row>
    <row r="92" spans="1:6" x14ac:dyDescent="0.3">
      <c r="A92" s="14" t="s">
        <v>498</v>
      </c>
      <c r="B92">
        <f>VLOOKUP(A92,Headlines!1:1048576,3,FALSE)</f>
        <v>60050408</v>
      </c>
      <c r="C92" s="19" t="str">
        <f ca="1">IFERROR(IF(VLOOKUP(B92,'Funding x'!1:1048576,12,FALSE)&lt;=$A$1,"",VLOOKUP(B92,'Funding x'!1:1048576,12,FALSE)),"")</f>
        <v/>
      </c>
      <c r="D92" s="19" t="str">
        <f ca="1">IFERROR(IF(VLOOKUP(B92,'Funding x'!1:1048576,16,FALSE)&lt;=$A$1,"",VLOOKUP(B92,'Funding x'!1:1048576,16,FALSE)),"")</f>
        <v/>
      </c>
      <c r="E92" s="19" t="str">
        <f ca="1">IFERROR(IF(VLOOKUP(B92,'Funding x'!1:1048576,20,FALSE)&lt;=$A$1,"",VLOOKUP(B92,'Funding x'!1:1048576,20,FALSE)),"")</f>
        <v/>
      </c>
      <c r="F92" s="19" t="str">
        <f ca="1">IFERROR(IF(VLOOKUP(B92,'Funding x'!1:1048576,40,FALSE)&lt;=$A$1,"",VLOOKUP(B92,'Funding x'!1:1048576,40,FALSE)),"")</f>
        <v/>
      </c>
    </row>
    <row r="93" spans="1:6" x14ac:dyDescent="0.3">
      <c r="A93" s="13" t="s">
        <v>370</v>
      </c>
      <c r="B93" t="e">
        <f>VLOOKUP(A93,Headlines!1:1048576,3,FALSE)</f>
        <v>#N/A</v>
      </c>
      <c r="C93" s="19" t="str">
        <f ca="1">IFERROR(IF(VLOOKUP(B93,'Funding x'!1:1048576,12,FALSE)&lt;=$A$1,"",VLOOKUP(B93,'Funding x'!1:1048576,12,FALSE)),"")</f>
        <v/>
      </c>
      <c r="D93" s="19" t="str">
        <f ca="1">IFERROR(IF(VLOOKUP(B93,'Funding x'!1:1048576,16,FALSE)&lt;=$A$1,"",VLOOKUP(B93,'Funding x'!1:1048576,16,FALSE)),"")</f>
        <v/>
      </c>
      <c r="E93" s="19" t="str">
        <f ca="1">IFERROR(IF(VLOOKUP(B93,'Funding x'!1:1048576,20,FALSE)&lt;=$A$1,"",VLOOKUP(B93,'Funding x'!1:1048576,20,FALSE)),"")</f>
        <v/>
      </c>
      <c r="F93" s="19" t="str">
        <f ca="1">IFERROR(IF(VLOOKUP(B93,'Funding x'!1:1048576,40,FALSE)&lt;=$A$1,"",VLOOKUP(B93,'Funding x'!1:1048576,40,FALSE)),"")</f>
        <v/>
      </c>
    </row>
    <row r="94" spans="1:6" x14ac:dyDescent="0.3">
      <c r="A94" s="14" t="s">
        <v>487</v>
      </c>
      <c r="B94">
        <f>VLOOKUP(A94,Headlines!1:1048576,3,FALSE)</f>
        <v>60027861</v>
      </c>
      <c r="C94" s="19">
        <f ca="1">IFERROR(IF(VLOOKUP(B94,'Funding x'!1:1048576,12,FALSE)&lt;=$A$1,"",VLOOKUP(B94,'Funding x'!1:1048576,12,FALSE)),"")</f>
        <v>46234</v>
      </c>
      <c r="D94" s="19" t="str">
        <f ca="1">IFERROR(IF(VLOOKUP(B94,'Funding x'!1:1048576,16,FALSE)&lt;=$A$1,"",VLOOKUP(B94,'Funding x'!1:1048576,16,FALSE)),"")</f>
        <v/>
      </c>
      <c r="E94" s="19" t="str">
        <f ca="1">IFERROR(IF(VLOOKUP(B94,'Funding x'!1:1048576,20,FALSE)&lt;=$A$1,"",VLOOKUP(B94,'Funding x'!1:1048576,20,FALSE)),"")</f>
        <v/>
      </c>
      <c r="F94" s="19" t="str">
        <f ca="1">IFERROR(IF(VLOOKUP(B94,'Funding x'!1:1048576,40,FALSE)&lt;=$A$1,"",VLOOKUP(B94,'Funding x'!1:1048576,40,FALSE)),"")</f>
        <v/>
      </c>
    </row>
    <row r="95" spans="1:6" x14ac:dyDescent="0.3">
      <c r="A95" s="13" t="s">
        <v>372</v>
      </c>
      <c r="B95" t="e">
        <f>VLOOKUP(A95,Headlines!1:1048576,3,FALSE)</f>
        <v>#N/A</v>
      </c>
      <c r="C95" s="19" t="str">
        <f ca="1">IFERROR(IF(VLOOKUP(B95,'Funding x'!1:1048576,12,FALSE)&lt;=$A$1,"",VLOOKUP(B95,'Funding x'!1:1048576,12,FALSE)),"")</f>
        <v/>
      </c>
      <c r="D95" s="19" t="str">
        <f ca="1">IFERROR(IF(VLOOKUP(B95,'Funding x'!1:1048576,16,FALSE)&lt;=$A$1,"",VLOOKUP(B95,'Funding x'!1:1048576,16,FALSE)),"")</f>
        <v/>
      </c>
      <c r="E95" s="19" t="str">
        <f ca="1">IFERROR(IF(VLOOKUP(B95,'Funding x'!1:1048576,20,FALSE)&lt;=$A$1,"",VLOOKUP(B95,'Funding x'!1:1048576,20,FALSE)),"")</f>
        <v/>
      </c>
      <c r="F95" s="19" t="str">
        <f ca="1">IFERROR(IF(VLOOKUP(B95,'Funding x'!1:1048576,40,FALSE)&lt;=$A$1,"",VLOOKUP(B95,'Funding x'!1:1048576,40,FALSE)),"")</f>
        <v/>
      </c>
    </row>
    <row r="96" spans="1:6" x14ac:dyDescent="0.3">
      <c r="A96" s="14" t="s">
        <v>557</v>
      </c>
      <c r="B96">
        <f>VLOOKUP(A96,Headlines!1:1048576,3,FALSE)</f>
        <v>60356364</v>
      </c>
      <c r="C96" s="19" t="str">
        <f ca="1">IFERROR(IF(VLOOKUP(B96,'Funding x'!1:1048576,12,FALSE)&lt;=$A$1,"",VLOOKUP(B96,'Funding x'!1:1048576,12,FALSE)),"")</f>
        <v/>
      </c>
      <c r="D96" s="19">
        <f ca="1">IFERROR(IF(VLOOKUP(B96,'Funding x'!1:1048576,16,FALSE)&lt;=$A$1,"",VLOOKUP(B96,'Funding x'!1:1048576,16,FALSE)),"")</f>
        <v>46234</v>
      </c>
      <c r="E96" s="19" t="str">
        <f ca="1">IFERROR(IF(VLOOKUP(B96,'Funding x'!1:1048576,20,FALSE)&lt;=$A$1,"",VLOOKUP(B96,'Funding x'!1:1048576,20,FALSE)),"")</f>
        <v/>
      </c>
      <c r="F96" s="19">
        <f ca="1">IFERROR(IF(VLOOKUP(B96,'Funding x'!1:1048576,40,FALSE)&lt;=$A$1,"",VLOOKUP(B96,'Funding x'!1:1048576,40,FALSE)),"")</f>
        <v>45869</v>
      </c>
    </row>
    <row r="97" spans="1:6" x14ac:dyDescent="0.3">
      <c r="A97" s="13" t="s">
        <v>388</v>
      </c>
      <c r="B97" t="e">
        <f>VLOOKUP(A97,Headlines!1:1048576,3,FALSE)</f>
        <v>#N/A</v>
      </c>
      <c r="C97" s="19" t="str">
        <f ca="1">IFERROR(IF(VLOOKUP(B97,'Funding x'!1:1048576,12,FALSE)&lt;=$A$1,"",VLOOKUP(B97,'Funding x'!1:1048576,12,FALSE)),"")</f>
        <v/>
      </c>
      <c r="D97" s="19" t="str">
        <f ca="1">IFERROR(IF(VLOOKUP(B97,'Funding x'!1:1048576,16,FALSE)&lt;=$A$1,"",VLOOKUP(B97,'Funding x'!1:1048576,16,FALSE)),"")</f>
        <v/>
      </c>
      <c r="E97" s="19" t="str">
        <f ca="1">IFERROR(IF(VLOOKUP(B97,'Funding x'!1:1048576,20,FALSE)&lt;=$A$1,"",VLOOKUP(B97,'Funding x'!1:1048576,20,FALSE)),"")</f>
        <v/>
      </c>
      <c r="F97" s="19" t="str">
        <f ca="1">IFERROR(IF(VLOOKUP(B97,'Funding x'!1:1048576,40,FALSE)&lt;=$A$1,"",VLOOKUP(B97,'Funding x'!1:1048576,40,FALSE)),"")</f>
        <v/>
      </c>
    </row>
    <row r="98" spans="1:6" x14ac:dyDescent="0.3">
      <c r="A98" s="14" t="s">
        <v>558</v>
      </c>
      <c r="B98">
        <f>VLOOKUP(A98,Headlines!1:1048576,3,FALSE)</f>
        <v>60369243</v>
      </c>
      <c r="C98" s="19" t="str">
        <f ca="1">IFERROR(IF(VLOOKUP(B98,'Funding x'!1:1048576,12,FALSE)&lt;=$A$1,"",VLOOKUP(B98,'Funding x'!1:1048576,12,FALSE)),"")</f>
        <v/>
      </c>
      <c r="D98" s="19" t="str">
        <f ca="1">IFERROR(IF(VLOOKUP(B98,'Funding x'!1:1048576,16,FALSE)&lt;=$A$1,"",VLOOKUP(B98,'Funding x'!1:1048576,16,FALSE)),"")</f>
        <v/>
      </c>
      <c r="E98" s="19" t="str">
        <f ca="1">IFERROR(IF(VLOOKUP(B98,'Funding x'!1:1048576,20,FALSE)&lt;=$A$1,"",VLOOKUP(B98,'Funding x'!1:1048576,20,FALSE)),"")</f>
        <v/>
      </c>
      <c r="F98" s="19" t="str">
        <f ca="1">IFERROR(IF(VLOOKUP(B98,'Funding x'!1:1048576,40,FALSE)&lt;=$A$1,"",VLOOKUP(B98,'Funding x'!1:1048576,40,FALSE)),"")</f>
        <v/>
      </c>
    </row>
    <row r="99" spans="1:6" x14ac:dyDescent="0.3">
      <c r="A99" s="14" t="s">
        <v>567</v>
      </c>
      <c r="B99">
        <f>VLOOKUP(A99,Headlines!1:1048576,3,FALSE)</f>
        <v>61048975</v>
      </c>
      <c r="C99" s="19" t="str">
        <f ca="1">IFERROR(IF(VLOOKUP(B99,'Funding x'!1:1048576,12,FALSE)&lt;=$A$1,"",VLOOKUP(B99,'Funding x'!1:1048576,12,FALSE)),"")</f>
        <v/>
      </c>
      <c r="D99" s="19" t="str">
        <f ca="1">IFERROR(IF(VLOOKUP(B99,'Funding x'!1:1048576,16,FALSE)&lt;=$A$1,"",VLOOKUP(B99,'Funding x'!1:1048576,16,FALSE)),"")</f>
        <v/>
      </c>
      <c r="E99" s="19" t="str">
        <f ca="1">IFERROR(IF(VLOOKUP(B99,'Funding x'!1:1048576,20,FALSE)&lt;=$A$1,"",VLOOKUP(B99,'Funding x'!1:1048576,20,FALSE)),"")</f>
        <v/>
      </c>
      <c r="F99" s="19" t="str">
        <f ca="1">IFERROR(IF(VLOOKUP(B99,'Funding x'!1:1048576,40,FALSE)&lt;=$A$1,"",VLOOKUP(B99,'Funding x'!1:1048576,40,FALSE)),"")</f>
        <v/>
      </c>
    </row>
    <row r="100" spans="1:6" x14ac:dyDescent="0.3">
      <c r="A100" s="14" t="s">
        <v>568</v>
      </c>
      <c r="B100">
        <f>VLOOKUP(A100,Headlines!1:1048576,3,FALSE)</f>
        <v>61049293</v>
      </c>
      <c r="C100" s="19" t="str">
        <f ca="1">IFERROR(IF(VLOOKUP(B100,'Funding x'!1:1048576,12,FALSE)&lt;=$A$1,"",VLOOKUP(B100,'Funding x'!1:1048576,12,FALSE)),"")</f>
        <v/>
      </c>
      <c r="D100" s="19" t="str">
        <f ca="1">IFERROR(IF(VLOOKUP(B100,'Funding x'!1:1048576,16,FALSE)&lt;=$A$1,"",VLOOKUP(B100,'Funding x'!1:1048576,16,FALSE)),"")</f>
        <v/>
      </c>
      <c r="E100" s="19" t="str">
        <f ca="1">IFERROR(IF(VLOOKUP(B100,'Funding x'!1:1048576,20,FALSE)&lt;=$A$1,"",VLOOKUP(B100,'Funding x'!1:1048576,20,FALSE)),"")</f>
        <v/>
      </c>
      <c r="F100" s="19" t="str">
        <f ca="1">IFERROR(IF(VLOOKUP(B100,'Funding x'!1:1048576,40,FALSE)&lt;=$A$1,"",VLOOKUP(B100,'Funding x'!1:1048576,40,FALSE)),"")</f>
        <v/>
      </c>
    </row>
    <row r="101" spans="1:6" x14ac:dyDescent="0.3">
      <c r="A101" s="13" t="s">
        <v>376</v>
      </c>
      <c r="B101" t="e">
        <f>VLOOKUP(A101,Headlines!1:1048576,3,FALSE)</f>
        <v>#N/A</v>
      </c>
      <c r="C101" s="19" t="str">
        <f ca="1">IFERROR(IF(VLOOKUP(B101,'Funding x'!1:1048576,12,FALSE)&lt;=$A$1,"",VLOOKUP(B101,'Funding x'!1:1048576,12,FALSE)),"")</f>
        <v/>
      </c>
      <c r="D101" s="19" t="str">
        <f ca="1">IFERROR(IF(VLOOKUP(B101,'Funding x'!1:1048576,16,FALSE)&lt;=$A$1,"",VLOOKUP(B101,'Funding x'!1:1048576,16,FALSE)),"")</f>
        <v/>
      </c>
      <c r="E101" s="19" t="str">
        <f ca="1">IFERROR(IF(VLOOKUP(B101,'Funding x'!1:1048576,20,FALSE)&lt;=$A$1,"",VLOOKUP(B101,'Funding x'!1:1048576,20,FALSE)),"")</f>
        <v/>
      </c>
      <c r="F101" s="19" t="str">
        <f ca="1">IFERROR(IF(VLOOKUP(B101,'Funding x'!1:1048576,40,FALSE)&lt;=$A$1,"",VLOOKUP(B101,'Funding x'!1:1048576,40,FALSE)),"")</f>
        <v/>
      </c>
    </row>
    <row r="102" spans="1:6" x14ac:dyDescent="0.3">
      <c r="A102" s="14" t="s">
        <v>488</v>
      </c>
      <c r="B102">
        <f>VLOOKUP(A102,Headlines!1:1048576,3,FALSE)</f>
        <v>60037106</v>
      </c>
      <c r="C102" s="19" t="str">
        <f ca="1">IFERROR(IF(VLOOKUP(B102,'Funding x'!1:1048576,12,FALSE)&lt;=$A$1,"",VLOOKUP(B102,'Funding x'!1:1048576,12,FALSE)),"")</f>
        <v/>
      </c>
      <c r="D102" s="19" t="str">
        <f ca="1">IFERROR(IF(VLOOKUP(B102,'Funding x'!1:1048576,16,FALSE)&lt;=$A$1,"",VLOOKUP(B102,'Funding x'!1:1048576,16,FALSE)),"")</f>
        <v/>
      </c>
      <c r="E102" s="19" t="str">
        <f ca="1">IFERROR(IF(VLOOKUP(B102,'Funding x'!1:1048576,20,FALSE)&lt;=$A$1,"",VLOOKUP(B102,'Funding x'!1:1048576,20,FALSE)),"")</f>
        <v/>
      </c>
      <c r="F102" s="19" t="str">
        <f ca="1">IFERROR(IF(VLOOKUP(B102,'Funding x'!1:1048576,40,FALSE)&lt;=$A$1,"",VLOOKUP(B102,'Funding x'!1:1048576,40,FALSE)),"")</f>
        <v/>
      </c>
    </row>
    <row r="103" spans="1:6" x14ac:dyDescent="0.3">
      <c r="A103" s="13" t="s">
        <v>378</v>
      </c>
      <c r="B103" t="e">
        <f>VLOOKUP(A103,Headlines!1:1048576,3,FALSE)</f>
        <v>#N/A</v>
      </c>
      <c r="C103" s="19" t="str">
        <f ca="1">IFERROR(IF(VLOOKUP(B103,'Funding x'!1:1048576,12,FALSE)&lt;=$A$1,"",VLOOKUP(B103,'Funding x'!1:1048576,12,FALSE)),"")</f>
        <v/>
      </c>
      <c r="D103" s="19" t="str">
        <f ca="1">IFERROR(IF(VLOOKUP(B103,'Funding x'!1:1048576,16,FALSE)&lt;=$A$1,"",VLOOKUP(B103,'Funding x'!1:1048576,16,FALSE)),"")</f>
        <v/>
      </c>
      <c r="E103" s="19" t="str">
        <f ca="1">IFERROR(IF(VLOOKUP(B103,'Funding x'!1:1048576,20,FALSE)&lt;=$A$1,"",VLOOKUP(B103,'Funding x'!1:1048576,20,FALSE)),"")</f>
        <v/>
      </c>
      <c r="F103" s="19" t="str">
        <f ca="1">IFERROR(IF(VLOOKUP(B103,'Funding x'!1:1048576,40,FALSE)&lt;=$A$1,"",VLOOKUP(B103,'Funding x'!1:1048576,40,FALSE)),"")</f>
        <v/>
      </c>
    </row>
    <row r="104" spans="1:6" x14ac:dyDescent="0.3">
      <c r="A104" s="14" t="s">
        <v>553</v>
      </c>
      <c r="B104">
        <f>VLOOKUP(A104,Headlines!1:1048576,3,FALSE)</f>
        <v>60355116</v>
      </c>
      <c r="C104" s="19" t="str">
        <f ca="1">IFERROR(IF(VLOOKUP(B104,'Funding x'!1:1048576,12,FALSE)&lt;=$A$1,"",VLOOKUP(B104,'Funding x'!1:1048576,12,FALSE)),"")</f>
        <v/>
      </c>
      <c r="D104" s="19">
        <f ca="1">IFERROR(IF(VLOOKUP(B104,'Funding x'!1:1048576,16,FALSE)&lt;=$A$1,"",VLOOKUP(B104,'Funding x'!1:1048576,16,FALSE)),"")</f>
        <v>46234</v>
      </c>
      <c r="E104" s="19">
        <f ca="1">IFERROR(IF(VLOOKUP(B104,'Funding x'!1:1048576,20,FALSE)&lt;=$A$1,"",VLOOKUP(B104,'Funding x'!1:1048576,20,FALSE)),"")</f>
        <v>46234</v>
      </c>
      <c r="F104" s="19" t="str">
        <f ca="1">IFERROR(IF(VLOOKUP(B104,'Funding x'!1:1048576,40,FALSE)&lt;=$A$1,"",VLOOKUP(B104,'Funding x'!1:1048576,40,FALSE)),"")</f>
        <v/>
      </c>
    </row>
    <row r="105" spans="1:6" x14ac:dyDescent="0.3">
      <c r="A105" s="14" t="s">
        <v>554</v>
      </c>
      <c r="B105">
        <f>VLOOKUP(A105,Headlines!1:1048576,3,FALSE)</f>
        <v>60355128</v>
      </c>
      <c r="C105" s="19" t="str">
        <f ca="1">IFERROR(IF(VLOOKUP(B105,'Funding x'!1:1048576,12,FALSE)&lt;=$A$1,"",VLOOKUP(B105,'Funding x'!1:1048576,12,FALSE)),"")</f>
        <v/>
      </c>
      <c r="D105" s="19">
        <f ca="1">IFERROR(IF(VLOOKUP(B105,'Funding x'!1:1048576,16,FALSE)&lt;=$A$1,"",VLOOKUP(B105,'Funding x'!1:1048576,16,FALSE)),"")</f>
        <v>46234</v>
      </c>
      <c r="E105" s="19">
        <f ca="1">IFERROR(IF(VLOOKUP(B105,'Funding x'!1:1048576,20,FALSE)&lt;=$A$1,"",VLOOKUP(B105,'Funding x'!1:1048576,20,FALSE)),"")</f>
        <v>46234</v>
      </c>
      <c r="F105" s="19" t="str">
        <f ca="1">IFERROR(IF(VLOOKUP(B105,'Funding x'!1:1048576,40,FALSE)&lt;=$A$1,"",VLOOKUP(B105,'Funding x'!1:1048576,40,FALSE)),"")</f>
        <v/>
      </c>
    </row>
    <row r="106" spans="1:6" x14ac:dyDescent="0.3">
      <c r="A106" s="14" t="s">
        <v>555</v>
      </c>
      <c r="B106" t="str">
        <f>VLOOKUP(A106,Headlines!1:1048576,3,FALSE)</f>
        <v>6035513X</v>
      </c>
      <c r="C106" s="19" t="str">
        <f ca="1">IFERROR(IF(VLOOKUP(B106,'Funding x'!1:1048576,12,FALSE)&lt;=$A$1,"",VLOOKUP(B106,'Funding x'!1:1048576,12,FALSE)),"")</f>
        <v/>
      </c>
      <c r="D106" s="19">
        <f ca="1">IFERROR(IF(VLOOKUP(B106,'Funding x'!1:1048576,16,FALSE)&lt;=$A$1,"",VLOOKUP(B106,'Funding x'!1:1048576,16,FALSE)),"")</f>
        <v>46234</v>
      </c>
      <c r="E106" s="19">
        <f ca="1">IFERROR(IF(VLOOKUP(B106,'Funding x'!1:1048576,20,FALSE)&lt;=$A$1,"",VLOOKUP(B106,'Funding x'!1:1048576,20,FALSE)),"")</f>
        <v>46234</v>
      </c>
      <c r="F106" s="19" t="str">
        <f ca="1">IFERROR(IF(VLOOKUP(B106,'Funding x'!1:1048576,40,FALSE)&lt;=$A$1,"",VLOOKUP(B106,'Funding x'!1:1048576,40,FALSE)),"")</f>
        <v/>
      </c>
    </row>
    <row r="107" spans="1:6" x14ac:dyDescent="0.3">
      <c r="A107" s="14" t="s">
        <v>556</v>
      </c>
      <c r="B107">
        <f>VLOOKUP(A107,Headlines!1:1048576,3,FALSE)</f>
        <v>60355141</v>
      </c>
      <c r="C107" s="19" t="str">
        <f ca="1">IFERROR(IF(VLOOKUP(B107,'Funding x'!1:1048576,12,FALSE)&lt;=$A$1,"",VLOOKUP(B107,'Funding x'!1:1048576,12,FALSE)),"")</f>
        <v/>
      </c>
      <c r="D107" s="19">
        <f ca="1">IFERROR(IF(VLOOKUP(B107,'Funding x'!1:1048576,16,FALSE)&lt;=$A$1,"",VLOOKUP(B107,'Funding x'!1:1048576,16,FALSE)),"")</f>
        <v>46234</v>
      </c>
      <c r="E107" s="19">
        <f ca="1">IFERROR(IF(VLOOKUP(B107,'Funding x'!1:1048576,20,FALSE)&lt;=$A$1,"",VLOOKUP(B107,'Funding x'!1:1048576,20,FALSE)),"")</f>
        <v>46234</v>
      </c>
      <c r="F107" s="19" t="str">
        <f ca="1">IFERROR(IF(VLOOKUP(B107,'Funding x'!1:1048576,40,FALSE)&lt;=$A$1,"",VLOOKUP(B107,'Funding x'!1:1048576,40,FALSE)),"")</f>
        <v/>
      </c>
    </row>
    <row r="108" spans="1:6" x14ac:dyDescent="0.3">
      <c r="A108" s="14" t="s">
        <v>565</v>
      </c>
      <c r="B108">
        <f>VLOOKUP(A108,Headlines!1:1048576,3,FALSE)</f>
        <v>61046607</v>
      </c>
      <c r="C108" s="19" t="str">
        <f ca="1">IFERROR(IF(VLOOKUP(B108,'Funding x'!1:1048576,12,FALSE)&lt;=$A$1,"",VLOOKUP(B108,'Funding x'!1:1048576,12,FALSE)),"")</f>
        <v/>
      </c>
      <c r="D108" s="19" t="str">
        <f ca="1">IFERROR(IF(VLOOKUP(B108,'Funding x'!1:1048576,16,FALSE)&lt;=$A$1,"",VLOOKUP(B108,'Funding x'!1:1048576,16,FALSE)),"")</f>
        <v/>
      </c>
      <c r="E108" s="19" t="str">
        <f ca="1">IFERROR(IF(VLOOKUP(B108,'Funding x'!1:1048576,20,FALSE)&lt;=$A$1,"",VLOOKUP(B108,'Funding x'!1:1048576,20,FALSE)),"")</f>
        <v/>
      </c>
      <c r="F108" s="19" t="str">
        <f ca="1">IFERROR(IF(VLOOKUP(B108,'Funding x'!1:1048576,40,FALSE)&lt;=$A$1,"",VLOOKUP(B108,'Funding x'!1:1048576,40,FALSE)),"")</f>
        <v/>
      </c>
    </row>
    <row r="109" spans="1:6" x14ac:dyDescent="0.3">
      <c r="A109" s="14" t="s">
        <v>566</v>
      </c>
      <c r="B109">
        <f>VLOOKUP(A109,Headlines!1:1048576,3,FALSE)</f>
        <v>61046619</v>
      </c>
      <c r="C109" s="19" t="str">
        <f ca="1">IFERROR(IF(VLOOKUP(B109,'Funding x'!1:1048576,12,FALSE)&lt;=$A$1,"",VLOOKUP(B109,'Funding x'!1:1048576,12,FALSE)),"")</f>
        <v/>
      </c>
      <c r="D109" s="19" t="str">
        <f ca="1">IFERROR(IF(VLOOKUP(B109,'Funding x'!1:1048576,16,FALSE)&lt;=$A$1,"",VLOOKUP(B109,'Funding x'!1:1048576,16,FALSE)),"")</f>
        <v/>
      </c>
      <c r="E109" s="19" t="str">
        <f ca="1">IFERROR(IF(VLOOKUP(B109,'Funding x'!1:1048576,20,FALSE)&lt;=$A$1,"",VLOOKUP(B109,'Funding x'!1:1048576,20,FALSE)),"")</f>
        <v/>
      </c>
      <c r="F109" s="19" t="str">
        <f ca="1">IFERROR(IF(VLOOKUP(B109,'Funding x'!1:1048576,40,FALSE)&lt;=$A$1,"",VLOOKUP(B109,'Funding x'!1:1048576,40,FALSE)),"")</f>
        <v/>
      </c>
    </row>
  </sheetData>
  <sheetProtection algorithmName="SHA-512" hashValue="3r10Hp7CqDh0ZdW1M6mLif8HQnJHO4Hy7g79vt/O2Bfm4qKLOi5LXmJs0Hhzax8yv75soGr7TwRjv5WZuI13mg==" saltValue="bFkZY8zpd6A1TegAK2i1ww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0FC9DE-30A0-4F1F-854D-01FACB79F506}">
  <dimension ref="A1:N118"/>
  <sheetViews>
    <sheetView workbookViewId="0">
      <selection sqref="A1:A1048576"/>
    </sheetView>
  </sheetViews>
  <sheetFormatPr defaultRowHeight="14.4" x14ac:dyDescent="0.3"/>
  <cols>
    <col min="1" max="1" width="23.109375" customWidth="1"/>
    <col min="2" max="2" width="13.5546875" style="12" customWidth="1"/>
    <col min="3" max="4" width="13.44140625" customWidth="1"/>
    <col min="5" max="5" width="13.5546875" customWidth="1"/>
    <col min="6" max="6" width="13.44140625" customWidth="1"/>
    <col min="7" max="7" width="67.44140625" customWidth="1"/>
    <col min="8" max="9" width="13.44140625" customWidth="1"/>
    <col min="10" max="10" width="13.5546875" customWidth="1"/>
    <col min="11" max="14" width="13.44140625" customWidth="1"/>
  </cols>
  <sheetData>
    <row r="1" spans="1:14" x14ac:dyDescent="0.3">
      <c r="A1" s="12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2">
        <v>12</v>
      </c>
      <c r="M1" s="12">
        <v>13</v>
      </c>
      <c r="N1" s="12">
        <v>14</v>
      </c>
    </row>
    <row r="2" spans="1:14" ht="26.4" x14ac:dyDescent="0.3">
      <c r="A2" s="1" t="s">
        <v>0</v>
      </c>
      <c r="B2" s="10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8</v>
      </c>
      <c r="J2" s="1" t="s">
        <v>9</v>
      </c>
      <c r="K2" s="1" t="s">
        <v>10</v>
      </c>
      <c r="L2" s="1" t="s">
        <v>11</v>
      </c>
      <c r="M2" s="1" t="s">
        <v>12</v>
      </c>
      <c r="N2" s="1" t="s">
        <v>190</v>
      </c>
    </row>
    <row r="3" spans="1:14" x14ac:dyDescent="0.3">
      <c r="A3" s="2" t="s">
        <v>191</v>
      </c>
      <c r="B3" s="11">
        <v>61015465</v>
      </c>
      <c r="C3" s="2" t="e">
        <f>IF(VLOOKUP(B3,'Paste Funding'!1:1048576,1,FALSE)=B3,"YES","NO")</f>
        <v>#N/A</v>
      </c>
      <c r="D3" s="2" t="s">
        <v>173</v>
      </c>
      <c r="E3" s="2" t="s">
        <v>13</v>
      </c>
      <c r="F3" s="2" t="s">
        <v>13</v>
      </c>
      <c r="G3" s="2" t="s">
        <v>174</v>
      </c>
      <c r="H3" s="2">
        <v>127626</v>
      </c>
      <c r="I3" s="3">
        <v>44835</v>
      </c>
      <c r="J3" s="2"/>
      <c r="K3" s="2" t="s">
        <v>16</v>
      </c>
      <c r="L3" s="2">
        <v>57</v>
      </c>
      <c r="M3" s="2">
        <v>120</v>
      </c>
      <c r="N3" s="2">
        <v>12</v>
      </c>
    </row>
    <row r="4" spans="1:14" x14ac:dyDescent="0.3">
      <c r="A4" s="2" t="s">
        <v>191</v>
      </c>
      <c r="B4" s="11">
        <v>61015477</v>
      </c>
      <c r="C4" s="2" t="e">
        <f>IF(VLOOKUP(B4,'Paste Funding'!1:1048576,1,FALSE)=B4,"YES","NO")</f>
        <v>#N/A</v>
      </c>
      <c r="D4" s="2" t="s">
        <v>175</v>
      </c>
      <c r="E4" s="2" t="s">
        <v>13</v>
      </c>
      <c r="F4" s="2" t="s">
        <v>13</v>
      </c>
      <c r="G4" s="2" t="s">
        <v>176</v>
      </c>
      <c r="H4" s="2">
        <v>127628</v>
      </c>
      <c r="I4" s="3">
        <v>44835</v>
      </c>
      <c r="J4" s="2"/>
      <c r="K4" s="2" t="s">
        <v>16</v>
      </c>
      <c r="L4" s="2">
        <v>90</v>
      </c>
      <c r="M4" s="2">
        <v>235</v>
      </c>
      <c r="N4" s="2">
        <v>21</v>
      </c>
    </row>
    <row r="5" spans="1:14" x14ac:dyDescent="0.3">
      <c r="A5" s="2" t="s">
        <v>195</v>
      </c>
      <c r="B5" s="11">
        <v>60326037</v>
      </c>
      <c r="C5" s="2" t="str">
        <f>IF(VLOOKUP(B5,'Paste Funding'!1:1048576,1,FALSE)=B5,"YES","NO")</f>
        <v>YES</v>
      </c>
      <c r="D5" s="2" t="s">
        <v>120</v>
      </c>
      <c r="E5" s="2" t="s">
        <v>13</v>
      </c>
      <c r="F5" s="2" t="s">
        <v>13</v>
      </c>
      <c r="G5" s="2" t="s">
        <v>121</v>
      </c>
      <c r="H5" s="2">
        <v>127526</v>
      </c>
      <c r="I5" s="3">
        <v>43081</v>
      </c>
      <c r="J5" s="2"/>
      <c r="K5" s="2" t="s">
        <v>21</v>
      </c>
      <c r="L5" s="2">
        <v>8</v>
      </c>
      <c r="M5" s="2">
        <v>10</v>
      </c>
      <c r="N5" s="2">
        <v>1</v>
      </c>
    </row>
    <row r="6" spans="1:14" x14ac:dyDescent="0.3">
      <c r="A6" s="2" t="s">
        <v>197</v>
      </c>
      <c r="B6" s="11">
        <v>60062642</v>
      </c>
      <c r="C6" s="2" t="e">
        <f>IF(VLOOKUP(B6,'Paste Funding'!1:1048576,1,FALSE)=B6,"YES","NO")</f>
        <v>#N/A</v>
      </c>
      <c r="D6" s="2" t="s">
        <v>29</v>
      </c>
      <c r="E6" s="2" t="s">
        <v>13</v>
      </c>
      <c r="F6" s="2" t="s">
        <v>13</v>
      </c>
      <c r="G6" s="2" t="s">
        <v>30</v>
      </c>
      <c r="H6" s="2">
        <v>126341</v>
      </c>
      <c r="I6" s="3">
        <v>41122</v>
      </c>
      <c r="J6" s="2"/>
      <c r="K6" s="2" t="s">
        <v>16</v>
      </c>
      <c r="L6" s="2">
        <v>54</v>
      </c>
      <c r="M6" s="2">
        <v>90</v>
      </c>
      <c r="N6" s="2">
        <v>9</v>
      </c>
    </row>
    <row r="7" spans="1:14" ht="26.4" x14ac:dyDescent="0.3">
      <c r="A7" s="2" t="s">
        <v>197</v>
      </c>
      <c r="B7" s="11">
        <v>60062666</v>
      </c>
      <c r="C7" s="2" t="e">
        <f>IF(VLOOKUP(B7,'Paste Funding'!1:1048576,1,FALSE)=B7,"YES","NO")</f>
        <v>#N/A</v>
      </c>
      <c r="D7" s="2" t="s">
        <v>31</v>
      </c>
      <c r="E7" s="2" t="s">
        <v>13</v>
      </c>
      <c r="F7" s="2" t="s">
        <v>13</v>
      </c>
      <c r="G7" s="2" t="s">
        <v>32</v>
      </c>
      <c r="H7" s="2">
        <v>126342</v>
      </c>
      <c r="I7" s="3">
        <v>41122</v>
      </c>
      <c r="J7" s="2"/>
      <c r="K7" s="2" t="s">
        <v>16</v>
      </c>
      <c r="L7" s="2">
        <v>24</v>
      </c>
      <c r="M7" s="2">
        <v>30</v>
      </c>
      <c r="N7" s="2">
        <v>3</v>
      </c>
    </row>
    <row r="8" spans="1:14" x14ac:dyDescent="0.3">
      <c r="A8" s="2" t="s">
        <v>197</v>
      </c>
      <c r="B8" s="11">
        <v>60062654</v>
      </c>
      <c r="C8" s="2" t="e">
        <f>IF(VLOOKUP(B8,'Paste Funding'!1:1048576,1,FALSE)=B8,"YES","NO")</f>
        <v>#N/A</v>
      </c>
      <c r="D8" s="2" t="s">
        <v>33</v>
      </c>
      <c r="E8" s="2" t="s">
        <v>13</v>
      </c>
      <c r="F8" s="2" t="s">
        <v>13</v>
      </c>
      <c r="G8" s="2" t="s">
        <v>34</v>
      </c>
      <c r="H8" s="2">
        <v>126343</v>
      </c>
      <c r="I8" s="3">
        <v>41122</v>
      </c>
      <c r="J8" s="2"/>
      <c r="K8" s="2" t="s">
        <v>16</v>
      </c>
      <c r="L8" s="2">
        <v>54</v>
      </c>
      <c r="M8" s="2">
        <v>90</v>
      </c>
      <c r="N8" s="2">
        <v>9</v>
      </c>
    </row>
    <row r="9" spans="1:14" x14ac:dyDescent="0.3">
      <c r="A9" s="2" t="s">
        <v>197</v>
      </c>
      <c r="B9" s="11">
        <v>60062678</v>
      </c>
      <c r="C9" s="2" t="e">
        <f>IF(VLOOKUP(B9,'Paste Funding'!1:1048576,1,FALSE)=B9,"YES","NO")</f>
        <v>#N/A</v>
      </c>
      <c r="D9" s="2" t="s">
        <v>35</v>
      </c>
      <c r="E9" s="2" t="s">
        <v>13</v>
      </c>
      <c r="F9" s="2" t="s">
        <v>13</v>
      </c>
      <c r="G9" s="2" t="s">
        <v>36</v>
      </c>
      <c r="H9" s="2">
        <v>126345</v>
      </c>
      <c r="I9" s="3">
        <v>41122</v>
      </c>
      <c r="J9" s="2"/>
      <c r="K9" s="2" t="s">
        <v>16</v>
      </c>
      <c r="L9" s="2">
        <v>84</v>
      </c>
      <c r="M9" s="2">
        <v>150</v>
      </c>
      <c r="N9" s="2">
        <v>15</v>
      </c>
    </row>
    <row r="10" spans="1:14" x14ac:dyDescent="0.3">
      <c r="A10" s="2" t="s">
        <v>203</v>
      </c>
      <c r="B10" s="11">
        <v>60105069</v>
      </c>
      <c r="C10" s="2" t="e">
        <f>IF(VLOOKUP(B10,'Paste Funding'!1:1048576,1,FALSE)=B10,"YES","NO")</f>
        <v>#N/A</v>
      </c>
      <c r="D10" s="2" t="s">
        <v>71</v>
      </c>
      <c r="E10" s="2" t="s">
        <v>13</v>
      </c>
      <c r="F10" s="2" t="s">
        <v>13</v>
      </c>
      <c r="G10" s="2" t="s">
        <v>72</v>
      </c>
      <c r="H10" s="2">
        <v>126451</v>
      </c>
      <c r="I10" s="3">
        <v>41518</v>
      </c>
      <c r="J10" s="2"/>
      <c r="K10" s="2" t="s">
        <v>16</v>
      </c>
      <c r="L10" s="2">
        <v>48</v>
      </c>
      <c r="M10" s="2">
        <v>120</v>
      </c>
      <c r="N10" s="2">
        <v>12</v>
      </c>
    </row>
    <row r="11" spans="1:14" x14ac:dyDescent="0.3">
      <c r="A11" s="2" t="s">
        <v>205</v>
      </c>
      <c r="B11" s="11" t="s">
        <v>209</v>
      </c>
      <c r="C11" s="2" t="str">
        <f>IF(VLOOKUP(B11,'Paste Funding'!1:1048576,1,FALSE)=B11,"YES","NO")</f>
        <v>YES</v>
      </c>
      <c r="D11" s="2" t="s">
        <v>37</v>
      </c>
      <c r="E11" s="2" t="s">
        <v>13</v>
      </c>
      <c r="F11" s="2" t="s">
        <v>13</v>
      </c>
      <c r="G11" s="2" t="s">
        <v>38</v>
      </c>
      <c r="H11" s="2">
        <v>126409</v>
      </c>
      <c r="I11" s="3">
        <v>41275</v>
      </c>
      <c r="J11" s="2"/>
      <c r="K11" s="2" t="s">
        <v>21</v>
      </c>
      <c r="L11" s="2">
        <v>48</v>
      </c>
      <c r="M11" s="2">
        <v>60</v>
      </c>
      <c r="N11" s="2">
        <v>6</v>
      </c>
    </row>
    <row r="12" spans="1:14" x14ac:dyDescent="0.3">
      <c r="A12" s="2" t="s">
        <v>205</v>
      </c>
      <c r="B12" s="11">
        <v>60074838</v>
      </c>
      <c r="C12" s="2" t="str">
        <f>IF(VLOOKUP(B12,'Paste Funding'!1:1048576,1,FALSE)=B12,"YES","NO")</f>
        <v>YES</v>
      </c>
      <c r="D12" s="2" t="s">
        <v>39</v>
      </c>
      <c r="E12" s="2" t="s">
        <v>13</v>
      </c>
      <c r="F12" s="2" t="s">
        <v>13</v>
      </c>
      <c r="G12" s="2" t="s">
        <v>40</v>
      </c>
      <c r="H12" s="2">
        <v>126410</v>
      </c>
      <c r="I12" s="3">
        <v>41275</v>
      </c>
      <c r="J12" s="2"/>
      <c r="K12" s="2" t="s">
        <v>41</v>
      </c>
      <c r="L12" s="2">
        <v>54</v>
      </c>
      <c r="M12" s="2">
        <v>60</v>
      </c>
      <c r="N12" s="2">
        <v>6</v>
      </c>
    </row>
    <row r="13" spans="1:14" x14ac:dyDescent="0.3">
      <c r="A13" s="2" t="s">
        <v>205</v>
      </c>
      <c r="B13" s="11" t="s">
        <v>207</v>
      </c>
      <c r="C13" s="2" t="str">
        <f>IF(VLOOKUP(B13,'Paste Funding'!1:1048576,1,FALSE)=B13,"YES","NO")</f>
        <v>YES</v>
      </c>
      <c r="D13" s="2" t="s">
        <v>42</v>
      </c>
      <c r="E13" s="2" t="s">
        <v>13</v>
      </c>
      <c r="F13" s="2" t="s">
        <v>13</v>
      </c>
      <c r="G13" s="2" t="s">
        <v>43</v>
      </c>
      <c r="H13" s="2">
        <v>126414</v>
      </c>
      <c r="I13" s="3">
        <v>41275</v>
      </c>
      <c r="J13" s="2"/>
      <c r="K13" s="2" t="s">
        <v>41</v>
      </c>
      <c r="L13" s="2">
        <v>117</v>
      </c>
      <c r="M13" s="2">
        <v>130</v>
      </c>
      <c r="N13" s="2">
        <v>13</v>
      </c>
    </row>
    <row r="14" spans="1:14" x14ac:dyDescent="0.3">
      <c r="A14" s="2" t="s">
        <v>205</v>
      </c>
      <c r="B14" s="11">
        <v>60079514</v>
      </c>
      <c r="C14" s="2" t="str">
        <f>IF(VLOOKUP(B14,'Paste Funding'!1:1048576,1,FALSE)=B14,"YES","NO")</f>
        <v>YES</v>
      </c>
      <c r="D14" s="2" t="s">
        <v>44</v>
      </c>
      <c r="E14" s="2" t="s">
        <v>13</v>
      </c>
      <c r="F14" s="2" t="s">
        <v>13</v>
      </c>
      <c r="G14" s="2" t="s">
        <v>45</v>
      </c>
      <c r="H14" s="2">
        <v>126415</v>
      </c>
      <c r="I14" s="3">
        <v>41275</v>
      </c>
      <c r="J14" s="2"/>
      <c r="K14" s="2" t="s">
        <v>21</v>
      </c>
      <c r="L14" s="2">
        <v>104</v>
      </c>
      <c r="M14" s="2">
        <v>130</v>
      </c>
      <c r="N14" s="2">
        <v>13</v>
      </c>
    </row>
    <row r="15" spans="1:14" x14ac:dyDescent="0.3">
      <c r="A15" s="2" t="s">
        <v>212</v>
      </c>
      <c r="B15" s="11">
        <v>60352632</v>
      </c>
      <c r="C15" s="2" t="str">
        <f>IF(VLOOKUP(B15,'Paste Funding'!1:1048576,1,FALSE)=B15,"YES","NO")</f>
        <v>YES</v>
      </c>
      <c r="D15" s="2" t="s">
        <v>128</v>
      </c>
      <c r="E15" s="2" t="s">
        <v>13</v>
      </c>
      <c r="F15" s="2" t="s">
        <v>13</v>
      </c>
      <c r="G15" s="2" t="s">
        <v>129</v>
      </c>
      <c r="H15" s="2">
        <v>127573</v>
      </c>
      <c r="I15" s="3">
        <v>43800</v>
      </c>
      <c r="J15" s="2"/>
      <c r="K15" s="2" t="s">
        <v>16</v>
      </c>
      <c r="L15" s="2">
        <v>6</v>
      </c>
      <c r="M15" s="2">
        <v>7</v>
      </c>
      <c r="N15" s="2">
        <v>1</v>
      </c>
    </row>
    <row r="16" spans="1:14" x14ac:dyDescent="0.3">
      <c r="A16" s="2" t="s">
        <v>212</v>
      </c>
      <c r="B16" s="11">
        <v>61006956</v>
      </c>
      <c r="C16" s="2" t="e">
        <f>IF(VLOOKUP(B16,'Paste Funding'!1:1048576,1,FALSE)=B16,"YES","NO")</f>
        <v>#N/A</v>
      </c>
      <c r="D16" s="2" t="s">
        <v>147</v>
      </c>
      <c r="E16" s="2" t="s">
        <v>13</v>
      </c>
      <c r="F16" s="2" t="s">
        <v>13</v>
      </c>
      <c r="G16" s="2" t="s">
        <v>148</v>
      </c>
      <c r="H16" s="2">
        <v>127612</v>
      </c>
      <c r="I16" s="3">
        <v>44652</v>
      </c>
      <c r="J16" s="2"/>
      <c r="K16" s="2" t="s">
        <v>16</v>
      </c>
      <c r="L16" s="2">
        <v>18</v>
      </c>
      <c r="M16" s="2">
        <v>22</v>
      </c>
      <c r="N16" s="2">
        <v>2</v>
      </c>
    </row>
    <row r="17" spans="1:14" x14ac:dyDescent="0.3">
      <c r="A17" s="2" t="s">
        <v>212</v>
      </c>
      <c r="B17" s="11">
        <v>61006968</v>
      </c>
      <c r="C17" s="2" t="e">
        <f>IF(VLOOKUP(B17,'Paste Funding'!1:1048576,1,FALSE)=B17,"YES","NO")</f>
        <v>#N/A</v>
      </c>
      <c r="D17" s="2" t="s">
        <v>149</v>
      </c>
      <c r="E17" s="2" t="s">
        <v>13</v>
      </c>
      <c r="F17" s="2" t="s">
        <v>13</v>
      </c>
      <c r="G17" s="2" t="s">
        <v>150</v>
      </c>
      <c r="H17" s="2">
        <v>127613</v>
      </c>
      <c r="I17" s="3">
        <v>44652</v>
      </c>
      <c r="J17" s="2"/>
      <c r="K17" s="2" t="s">
        <v>16</v>
      </c>
      <c r="L17" s="2">
        <v>12</v>
      </c>
      <c r="M17" s="2">
        <v>15</v>
      </c>
      <c r="N17" s="2">
        <v>2</v>
      </c>
    </row>
    <row r="18" spans="1:14" x14ac:dyDescent="0.3">
      <c r="A18" s="2" t="s">
        <v>212</v>
      </c>
      <c r="B18" s="11" t="s">
        <v>217</v>
      </c>
      <c r="C18" s="2" t="e">
        <f>IF(VLOOKUP(B18,'Paste Funding'!1:1048576,1,FALSE)=B18,"YES","NO")</f>
        <v>#N/A</v>
      </c>
      <c r="D18" s="2" t="s">
        <v>151</v>
      </c>
      <c r="E18" s="2" t="s">
        <v>13</v>
      </c>
      <c r="F18" s="2" t="s">
        <v>13</v>
      </c>
      <c r="G18" s="2" t="s">
        <v>152</v>
      </c>
      <c r="H18" s="2">
        <v>127614</v>
      </c>
      <c r="I18" s="3">
        <v>44652</v>
      </c>
      <c r="J18" s="2"/>
      <c r="K18" s="2" t="s">
        <v>16</v>
      </c>
      <c r="L18" s="2">
        <v>6</v>
      </c>
      <c r="M18" s="2">
        <v>7</v>
      </c>
      <c r="N18" s="2">
        <v>1</v>
      </c>
    </row>
    <row r="19" spans="1:14" x14ac:dyDescent="0.3">
      <c r="A19" s="2" t="s">
        <v>219</v>
      </c>
      <c r="B19" s="11">
        <v>61003803</v>
      </c>
      <c r="C19" s="2" t="e">
        <f>IF(VLOOKUP(B19,'Paste Funding'!1:1048576,1,FALSE)=B19,"YES","NO")</f>
        <v>#N/A</v>
      </c>
      <c r="D19" s="2" t="s">
        <v>145</v>
      </c>
      <c r="E19" s="2" t="s">
        <v>13</v>
      </c>
      <c r="F19" s="2" t="s">
        <v>13</v>
      </c>
      <c r="G19" s="2" t="s">
        <v>146</v>
      </c>
      <c r="H19" s="2">
        <v>127611</v>
      </c>
      <c r="I19" s="3">
        <v>44593</v>
      </c>
      <c r="J19" s="2"/>
      <c r="K19" s="2" t="s">
        <v>16</v>
      </c>
      <c r="L19" s="2">
        <v>25</v>
      </c>
      <c r="M19" s="2">
        <v>30</v>
      </c>
      <c r="N19" s="2">
        <v>3</v>
      </c>
    </row>
    <row r="20" spans="1:14" x14ac:dyDescent="0.3">
      <c r="A20" s="2" t="s">
        <v>221</v>
      </c>
      <c r="B20" s="11">
        <v>60328101</v>
      </c>
      <c r="C20" s="2" t="str">
        <f>IF(VLOOKUP(B20,'Paste Funding'!1:1048576,1,FALSE)=B20,"YES","NO")</f>
        <v>YES</v>
      </c>
      <c r="D20" s="2" t="s">
        <v>122</v>
      </c>
      <c r="E20" s="2" t="s">
        <v>13</v>
      </c>
      <c r="F20" s="2" t="s">
        <v>13</v>
      </c>
      <c r="G20" s="2" t="s">
        <v>123</v>
      </c>
      <c r="H20" s="2">
        <v>127528</v>
      </c>
      <c r="I20" s="3">
        <v>43132</v>
      </c>
      <c r="J20" s="2"/>
      <c r="K20" s="2" t="s">
        <v>41</v>
      </c>
      <c r="L20" s="2">
        <v>25</v>
      </c>
      <c r="M20" s="2">
        <v>30</v>
      </c>
      <c r="N20" s="2">
        <v>3</v>
      </c>
    </row>
    <row r="21" spans="1:14" x14ac:dyDescent="0.3">
      <c r="A21" s="2" t="s">
        <v>221</v>
      </c>
      <c r="B21" s="11">
        <v>60328113</v>
      </c>
      <c r="C21" s="2" t="str">
        <f>IF(VLOOKUP(B21,'Paste Funding'!1:1048576,1,FALSE)=B21,"YES","NO")</f>
        <v>YES</v>
      </c>
      <c r="D21" s="2" t="s">
        <v>124</v>
      </c>
      <c r="E21" s="2" t="s">
        <v>13</v>
      </c>
      <c r="F21" s="2" t="s">
        <v>13</v>
      </c>
      <c r="G21" s="2" t="s">
        <v>125</v>
      </c>
      <c r="H21" s="2">
        <v>127529</v>
      </c>
      <c r="I21" s="3">
        <v>43132</v>
      </c>
      <c r="J21" s="2"/>
      <c r="K21" s="2" t="s">
        <v>21</v>
      </c>
      <c r="L21" s="2">
        <v>54</v>
      </c>
      <c r="M21" s="2">
        <v>70</v>
      </c>
      <c r="N21" s="2">
        <v>7</v>
      </c>
    </row>
    <row r="22" spans="1:14" x14ac:dyDescent="0.3">
      <c r="A22" s="2" t="s">
        <v>221</v>
      </c>
      <c r="B22" s="11">
        <v>60328125</v>
      </c>
      <c r="C22" s="2" t="e">
        <f>IF(VLOOKUP(B22,'Paste Funding'!1:1048576,1,FALSE)=B22,"YES","NO")</f>
        <v>#N/A</v>
      </c>
      <c r="D22" s="2" t="s">
        <v>126</v>
      </c>
      <c r="E22" s="2" t="s">
        <v>13</v>
      </c>
      <c r="F22" s="2" t="s">
        <v>13</v>
      </c>
      <c r="G22" s="2" t="s">
        <v>127</v>
      </c>
      <c r="H22" s="2">
        <v>127530</v>
      </c>
      <c r="I22" s="3">
        <v>43132</v>
      </c>
      <c r="J22" s="2"/>
      <c r="K22" s="2" t="s">
        <v>16</v>
      </c>
      <c r="L22" s="2">
        <v>96</v>
      </c>
      <c r="M22" s="2">
        <v>180</v>
      </c>
      <c r="N22" s="2">
        <v>18</v>
      </c>
    </row>
    <row r="23" spans="1:14" x14ac:dyDescent="0.3">
      <c r="A23" s="2" t="s">
        <v>225</v>
      </c>
      <c r="B23" s="11">
        <v>60086385</v>
      </c>
      <c r="C23" s="2" t="str">
        <f>IF(VLOOKUP(B23,'Paste Funding'!1:1048576,1,FALSE)=B23,"YES","NO")</f>
        <v>YES</v>
      </c>
      <c r="D23" s="2" t="s">
        <v>46</v>
      </c>
      <c r="E23" s="2" t="s">
        <v>13</v>
      </c>
      <c r="F23" s="2" t="s">
        <v>13</v>
      </c>
      <c r="G23" s="2" t="s">
        <v>47</v>
      </c>
      <c r="H23" s="2">
        <v>126432</v>
      </c>
      <c r="I23" s="3">
        <v>41365</v>
      </c>
      <c r="J23" s="2"/>
      <c r="K23" s="2" t="s">
        <v>41</v>
      </c>
      <c r="L23" s="2">
        <v>30</v>
      </c>
      <c r="M23" s="2">
        <v>50</v>
      </c>
      <c r="N23" s="2">
        <v>5</v>
      </c>
    </row>
    <row r="24" spans="1:14" x14ac:dyDescent="0.3">
      <c r="A24" s="2" t="s">
        <v>225</v>
      </c>
      <c r="B24" s="11">
        <v>60086567</v>
      </c>
      <c r="C24" s="2" t="str">
        <f>IF(VLOOKUP(B24,'Paste Funding'!1:1048576,1,FALSE)=B24,"YES","NO")</f>
        <v>YES</v>
      </c>
      <c r="D24" s="2" t="s">
        <v>48</v>
      </c>
      <c r="E24" s="2" t="s">
        <v>13</v>
      </c>
      <c r="F24" s="2" t="s">
        <v>13</v>
      </c>
      <c r="G24" s="2" t="s">
        <v>49</v>
      </c>
      <c r="H24" s="2">
        <v>126433</v>
      </c>
      <c r="I24" s="3">
        <v>41365</v>
      </c>
      <c r="J24" s="2"/>
      <c r="K24" s="2" t="s">
        <v>21</v>
      </c>
      <c r="L24" s="2">
        <v>30</v>
      </c>
      <c r="M24" s="2">
        <v>50</v>
      </c>
      <c r="N24" s="2">
        <v>5</v>
      </c>
    </row>
    <row r="25" spans="1:14" x14ac:dyDescent="0.3">
      <c r="A25" s="2" t="s">
        <v>225</v>
      </c>
      <c r="B25" s="11">
        <v>60089027</v>
      </c>
      <c r="C25" s="2" t="str">
        <f>IF(VLOOKUP(B25,'Paste Funding'!1:1048576,1,FALSE)=B25,"YES","NO")</f>
        <v>YES</v>
      </c>
      <c r="D25" s="2" t="s">
        <v>50</v>
      </c>
      <c r="E25" s="2" t="s">
        <v>13</v>
      </c>
      <c r="F25" s="2" t="s">
        <v>13</v>
      </c>
      <c r="G25" s="2" t="s">
        <v>51</v>
      </c>
      <c r="H25" s="2">
        <v>126435</v>
      </c>
      <c r="I25" s="3">
        <v>41365</v>
      </c>
      <c r="J25" s="2"/>
      <c r="K25" s="2" t="s">
        <v>41</v>
      </c>
      <c r="L25" s="2">
        <v>48</v>
      </c>
      <c r="M25" s="2">
        <v>80</v>
      </c>
      <c r="N25" s="2">
        <v>8</v>
      </c>
    </row>
    <row r="26" spans="1:14" x14ac:dyDescent="0.3">
      <c r="A26" s="2" t="s">
        <v>225</v>
      </c>
      <c r="B26" s="11">
        <v>60088989</v>
      </c>
      <c r="C26" s="2" t="str">
        <f>IF(VLOOKUP(B26,'Paste Funding'!1:1048576,1,FALSE)=B26,"YES","NO")</f>
        <v>YES</v>
      </c>
      <c r="D26" s="2" t="s">
        <v>52</v>
      </c>
      <c r="E26" s="2" t="s">
        <v>13</v>
      </c>
      <c r="F26" s="2" t="s">
        <v>13</v>
      </c>
      <c r="G26" s="2" t="s">
        <v>53</v>
      </c>
      <c r="H26" s="2">
        <v>126436</v>
      </c>
      <c r="I26" s="3">
        <v>41365</v>
      </c>
      <c r="J26" s="2"/>
      <c r="K26" s="2" t="s">
        <v>41</v>
      </c>
      <c r="L26" s="2">
        <v>78</v>
      </c>
      <c r="M26" s="2">
        <v>130</v>
      </c>
      <c r="N26" s="2">
        <v>13</v>
      </c>
    </row>
    <row r="27" spans="1:14" x14ac:dyDescent="0.3">
      <c r="A27" s="2" t="s">
        <v>225</v>
      </c>
      <c r="B27" s="11">
        <v>60088990</v>
      </c>
      <c r="C27" s="2" t="str">
        <f>IF(VLOOKUP(B27,'Paste Funding'!1:1048576,1,FALSE)=B27,"YES","NO")</f>
        <v>YES</v>
      </c>
      <c r="D27" s="2" t="s">
        <v>54</v>
      </c>
      <c r="E27" s="2" t="s">
        <v>13</v>
      </c>
      <c r="F27" s="2" t="s">
        <v>13</v>
      </c>
      <c r="G27" s="2" t="s">
        <v>55</v>
      </c>
      <c r="H27" s="2">
        <v>126437</v>
      </c>
      <c r="I27" s="3">
        <v>41365</v>
      </c>
      <c r="J27" s="2"/>
      <c r="K27" s="2" t="s">
        <v>21</v>
      </c>
      <c r="L27" s="2">
        <v>78</v>
      </c>
      <c r="M27" s="2">
        <v>130</v>
      </c>
      <c r="N27" s="2">
        <v>13</v>
      </c>
    </row>
    <row r="28" spans="1:14" x14ac:dyDescent="0.3">
      <c r="A28" s="2" t="s">
        <v>225</v>
      </c>
      <c r="B28" s="11">
        <v>60089039</v>
      </c>
      <c r="C28" s="2" t="str">
        <f>IF(VLOOKUP(B28,'Paste Funding'!1:1048576,1,FALSE)=B28,"YES","NO")</f>
        <v>YES</v>
      </c>
      <c r="D28" s="2" t="s">
        <v>56</v>
      </c>
      <c r="E28" s="2" t="s">
        <v>13</v>
      </c>
      <c r="F28" s="2" t="s">
        <v>13</v>
      </c>
      <c r="G28" s="2" t="s">
        <v>57</v>
      </c>
      <c r="H28" s="2">
        <v>126438</v>
      </c>
      <c r="I28" s="3">
        <v>41365</v>
      </c>
      <c r="J28" s="2"/>
      <c r="K28" s="2" t="s">
        <v>21</v>
      </c>
      <c r="L28" s="2">
        <v>48</v>
      </c>
      <c r="M28" s="2">
        <v>80</v>
      </c>
      <c r="N28" s="2">
        <v>8</v>
      </c>
    </row>
    <row r="29" spans="1:14" x14ac:dyDescent="0.3">
      <c r="A29" s="2" t="s">
        <v>389</v>
      </c>
      <c r="B29" s="11">
        <v>61026955</v>
      </c>
      <c r="C29" s="2" t="e">
        <f>IF(VLOOKUP(B29,'Paste Funding'!1:1048576,1,FALSE)=B29,"YES","NO")</f>
        <v>#N/A</v>
      </c>
      <c r="D29" s="2" t="s">
        <v>177</v>
      </c>
      <c r="E29" s="2" t="s">
        <v>13</v>
      </c>
      <c r="F29" s="2" t="s">
        <v>13</v>
      </c>
      <c r="G29" s="2" t="s">
        <v>178</v>
      </c>
      <c r="H29" s="2">
        <v>127631</v>
      </c>
      <c r="I29" s="3">
        <v>45108</v>
      </c>
      <c r="J29" s="2"/>
      <c r="K29" s="2" t="s">
        <v>41</v>
      </c>
      <c r="L29" s="2">
        <v>21</v>
      </c>
      <c r="M29" s="2">
        <v>29</v>
      </c>
      <c r="N29" s="2">
        <v>3</v>
      </c>
    </row>
    <row r="30" spans="1:14" ht="26.4" x14ac:dyDescent="0.3">
      <c r="A30" s="2" t="s">
        <v>232</v>
      </c>
      <c r="B30" s="11">
        <v>60162090</v>
      </c>
      <c r="C30" s="2" t="e">
        <f>IF(VLOOKUP(B30,'Paste Funding'!1:1048576,1,FALSE)=B30,"YES","NO")</f>
        <v>#N/A</v>
      </c>
      <c r="D30" s="2" t="s">
        <v>102</v>
      </c>
      <c r="E30" s="2" t="s">
        <v>13</v>
      </c>
      <c r="F30" s="2" t="s">
        <v>13</v>
      </c>
      <c r="G30" s="2" t="s">
        <v>103</v>
      </c>
      <c r="H30" s="2">
        <v>127315</v>
      </c>
      <c r="I30" s="3">
        <v>42156</v>
      </c>
      <c r="J30" s="2"/>
      <c r="K30" s="2" t="s">
        <v>21</v>
      </c>
      <c r="L30" s="2">
        <v>195</v>
      </c>
      <c r="M30" s="2">
        <v>260</v>
      </c>
      <c r="N30" s="2">
        <v>26</v>
      </c>
    </row>
    <row r="31" spans="1:14" ht="26.4" x14ac:dyDescent="0.3">
      <c r="A31" s="2" t="s">
        <v>232</v>
      </c>
      <c r="B31" s="11">
        <v>60162090</v>
      </c>
      <c r="C31" s="2" t="e">
        <f>IF(VLOOKUP(B31,'Paste Funding'!1:1048576,1,FALSE)=B31,"YES","NO")</f>
        <v>#N/A</v>
      </c>
      <c r="D31" s="2" t="s">
        <v>102</v>
      </c>
      <c r="E31" s="2" t="s">
        <v>13</v>
      </c>
      <c r="F31" s="2" t="s">
        <v>13</v>
      </c>
      <c r="G31" s="2" t="s">
        <v>103</v>
      </c>
      <c r="H31" s="2">
        <v>127316</v>
      </c>
      <c r="I31" s="3">
        <v>42156</v>
      </c>
      <c r="J31" s="2"/>
      <c r="K31" s="2" t="s">
        <v>21</v>
      </c>
      <c r="L31" s="2">
        <v>195</v>
      </c>
      <c r="M31" s="2">
        <v>260</v>
      </c>
      <c r="N31" s="2">
        <v>26</v>
      </c>
    </row>
    <row r="32" spans="1:14" ht="26.4" x14ac:dyDescent="0.3">
      <c r="A32" s="2" t="s">
        <v>232</v>
      </c>
      <c r="B32" s="11">
        <v>60162090</v>
      </c>
      <c r="C32" s="2" t="e">
        <f>IF(VLOOKUP(B32,'Paste Funding'!1:1048576,1,FALSE)=B32,"YES","NO")</f>
        <v>#N/A</v>
      </c>
      <c r="D32" s="2" t="s">
        <v>102</v>
      </c>
      <c r="E32" s="2" t="s">
        <v>13</v>
      </c>
      <c r="F32" s="2" t="s">
        <v>13</v>
      </c>
      <c r="G32" s="2" t="s">
        <v>103</v>
      </c>
      <c r="H32" s="2">
        <v>127317</v>
      </c>
      <c r="I32" s="3">
        <v>42156</v>
      </c>
      <c r="J32" s="2"/>
      <c r="K32" s="2" t="s">
        <v>21</v>
      </c>
      <c r="L32" s="2">
        <v>195</v>
      </c>
      <c r="M32" s="2">
        <v>260</v>
      </c>
      <c r="N32" s="2">
        <v>26</v>
      </c>
    </row>
    <row r="33" spans="1:14" ht="26.4" x14ac:dyDescent="0.3">
      <c r="A33" s="2" t="s">
        <v>232</v>
      </c>
      <c r="B33" s="11">
        <v>60162090</v>
      </c>
      <c r="C33" s="2" t="e">
        <f>IF(VLOOKUP(B33,'Paste Funding'!1:1048576,1,FALSE)=B33,"YES","NO")</f>
        <v>#N/A</v>
      </c>
      <c r="D33" s="2" t="s">
        <v>102</v>
      </c>
      <c r="E33" s="2" t="s">
        <v>13</v>
      </c>
      <c r="F33" s="2" t="s">
        <v>13</v>
      </c>
      <c r="G33" s="2" t="s">
        <v>103</v>
      </c>
      <c r="H33" s="2">
        <v>127318</v>
      </c>
      <c r="I33" s="3">
        <v>42156</v>
      </c>
      <c r="J33" s="2"/>
      <c r="K33" s="2" t="s">
        <v>21</v>
      </c>
      <c r="L33" s="2">
        <v>195</v>
      </c>
      <c r="M33" s="2">
        <v>260</v>
      </c>
      <c r="N33" s="2">
        <v>26</v>
      </c>
    </row>
    <row r="34" spans="1:14" ht="26.4" x14ac:dyDescent="0.3">
      <c r="A34" s="2" t="s">
        <v>232</v>
      </c>
      <c r="B34" s="11">
        <v>60162090</v>
      </c>
      <c r="C34" s="2" t="e">
        <f>IF(VLOOKUP(B34,'Paste Funding'!1:1048576,1,FALSE)=B34,"YES","NO")</f>
        <v>#N/A</v>
      </c>
      <c r="D34" s="2" t="s">
        <v>102</v>
      </c>
      <c r="E34" s="2" t="s">
        <v>13</v>
      </c>
      <c r="F34" s="2" t="s">
        <v>13</v>
      </c>
      <c r="G34" s="2" t="s">
        <v>103</v>
      </c>
      <c r="H34" s="2">
        <v>127319</v>
      </c>
      <c r="I34" s="3">
        <v>42156</v>
      </c>
      <c r="J34" s="2"/>
      <c r="K34" s="2" t="s">
        <v>21</v>
      </c>
      <c r="L34" s="2">
        <v>195</v>
      </c>
      <c r="M34" s="2">
        <v>260</v>
      </c>
      <c r="N34" s="2">
        <v>26</v>
      </c>
    </row>
    <row r="35" spans="1:14" ht="26.4" x14ac:dyDescent="0.3">
      <c r="A35" s="2" t="s">
        <v>232</v>
      </c>
      <c r="B35" s="11">
        <v>60162090</v>
      </c>
      <c r="C35" s="2" t="e">
        <f>IF(VLOOKUP(B35,'Paste Funding'!1:1048576,1,FALSE)=B35,"YES","NO")</f>
        <v>#N/A</v>
      </c>
      <c r="D35" s="2" t="s">
        <v>102</v>
      </c>
      <c r="E35" s="2" t="s">
        <v>13</v>
      </c>
      <c r="F35" s="2" t="s">
        <v>13</v>
      </c>
      <c r="G35" s="2" t="s">
        <v>103</v>
      </c>
      <c r="H35" s="2">
        <v>127320</v>
      </c>
      <c r="I35" s="3">
        <v>42156</v>
      </c>
      <c r="J35" s="2"/>
      <c r="K35" s="2" t="s">
        <v>21</v>
      </c>
      <c r="L35" s="2">
        <v>195</v>
      </c>
      <c r="M35" s="2">
        <v>260</v>
      </c>
      <c r="N35" s="2">
        <v>26</v>
      </c>
    </row>
    <row r="36" spans="1:14" ht="26.4" x14ac:dyDescent="0.3">
      <c r="A36" s="2" t="s">
        <v>232</v>
      </c>
      <c r="B36" s="11">
        <v>60162090</v>
      </c>
      <c r="C36" s="2" t="e">
        <f>IF(VLOOKUP(B36,'Paste Funding'!1:1048576,1,FALSE)=B36,"YES","NO")</f>
        <v>#N/A</v>
      </c>
      <c r="D36" s="2" t="s">
        <v>102</v>
      </c>
      <c r="E36" s="2" t="s">
        <v>13</v>
      </c>
      <c r="F36" s="2" t="s">
        <v>13</v>
      </c>
      <c r="G36" s="2" t="s">
        <v>103</v>
      </c>
      <c r="H36" s="2">
        <v>127321</v>
      </c>
      <c r="I36" s="3">
        <v>42156</v>
      </c>
      <c r="J36" s="2"/>
      <c r="K36" s="2" t="s">
        <v>21</v>
      </c>
      <c r="L36" s="2">
        <v>195</v>
      </c>
      <c r="M36" s="2">
        <v>260</v>
      </c>
      <c r="N36" s="2">
        <v>26</v>
      </c>
    </row>
    <row r="37" spans="1:14" ht="26.4" x14ac:dyDescent="0.3">
      <c r="A37" s="2" t="s">
        <v>232</v>
      </c>
      <c r="B37" s="11">
        <v>60162090</v>
      </c>
      <c r="C37" s="2" t="e">
        <f>IF(VLOOKUP(B37,'Paste Funding'!1:1048576,1,FALSE)=B37,"YES","NO")</f>
        <v>#N/A</v>
      </c>
      <c r="D37" s="2" t="s">
        <v>102</v>
      </c>
      <c r="E37" s="2" t="s">
        <v>13</v>
      </c>
      <c r="F37" s="2" t="s">
        <v>13</v>
      </c>
      <c r="G37" s="2" t="s">
        <v>103</v>
      </c>
      <c r="H37" s="2">
        <v>127322</v>
      </c>
      <c r="I37" s="3">
        <v>42156</v>
      </c>
      <c r="J37" s="2"/>
      <c r="K37" s="2" t="s">
        <v>21</v>
      </c>
      <c r="L37" s="2">
        <v>195</v>
      </c>
      <c r="M37" s="2">
        <v>260</v>
      </c>
      <c r="N37" s="2">
        <v>26</v>
      </c>
    </row>
    <row r="38" spans="1:14" ht="26.4" x14ac:dyDescent="0.3">
      <c r="A38" s="2" t="s">
        <v>232</v>
      </c>
      <c r="B38" s="11">
        <v>60162090</v>
      </c>
      <c r="C38" s="2" t="e">
        <f>IF(VLOOKUP(B38,'Paste Funding'!1:1048576,1,FALSE)=B38,"YES","NO")</f>
        <v>#N/A</v>
      </c>
      <c r="D38" s="2" t="s">
        <v>102</v>
      </c>
      <c r="E38" s="2" t="s">
        <v>13</v>
      </c>
      <c r="F38" s="2" t="s">
        <v>13</v>
      </c>
      <c r="G38" s="2" t="s">
        <v>103</v>
      </c>
      <c r="H38" s="2">
        <v>127323</v>
      </c>
      <c r="I38" s="3">
        <v>42156</v>
      </c>
      <c r="J38" s="2"/>
      <c r="K38" s="2" t="s">
        <v>21</v>
      </c>
      <c r="L38" s="2">
        <v>195</v>
      </c>
      <c r="M38" s="2">
        <v>260</v>
      </c>
      <c r="N38" s="2">
        <v>26</v>
      </c>
    </row>
    <row r="39" spans="1:14" ht="26.4" x14ac:dyDescent="0.3">
      <c r="A39" s="2" t="s">
        <v>232</v>
      </c>
      <c r="B39" s="11">
        <v>60162090</v>
      </c>
      <c r="C39" s="2" t="e">
        <f>IF(VLOOKUP(B39,'Paste Funding'!1:1048576,1,FALSE)=B39,"YES","NO")</f>
        <v>#N/A</v>
      </c>
      <c r="D39" s="2" t="s">
        <v>102</v>
      </c>
      <c r="E39" s="2" t="s">
        <v>13</v>
      </c>
      <c r="F39" s="2" t="s">
        <v>13</v>
      </c>
      <c r="G39" s="2" t="s">
        <v>103</v>
      </c>
      <c r="H39" s="2">
        <v>127324</v>
      </c>
      <c r="I39" s="3">
        <v>42156</v>
      </c>
      <c r="J39" s="2"/>
      <c r="K39" s="2" t="s">
        <v>21</v>
      </c>
      <c r="L39" s="2">
        <v>195</v>
      </c>
      <c r="M39" s="2">
        <v>260</v>
      </c>
      <c r="N39" s="2">
        <v>26</v>
      </c>
    </row>
    <row r="40" spans="1:14" ht="26.4" x14ac:dyDescent="0.3">
      <c r="A40" s="2" t="s">
        <v>232</v>
      </c>
      <c r="B40" s="11">
        <v>60162090</v>
      </c>
      <c r="C40" s="2" t="e">
        <f>IF(VLOOKUP(B40,'Paste Funding'!1:1048576,1,FALSE)=B40,"YES","NO")</f>
        <v>#N/A</v>
      </c>
      <c r="D40" s="2" t="s">
        <v>102</v>
      </c>
      <c r="E40" s="2" t="s">
        <v>13</v>
      </c>
      <c r="F40" s="2" t="s">
        <v>13</v>
      </c>
      <c r="G40" s="2" t="s">
        <v>103</v>
      </c>
      <c r="H40" s="2">
        <v>127325</v>
      </c>
      <c r="I40" s="3">
        <v>42156</v>
      </c>
      <c r="J40" s="2"/>
      <c r="K40" s="2" t="s">
        <v>21</v>
      </c>
      <c r="L40" s="2">
        <v>195</v>
      </c>
      <c r="M40" s="2">
        <v>260</v>
      </c>
      <c r="N40" s="2">
        <v>26</v>
      </c>
    </row>
    <row r="41" spans="1:14" ht="26.4" x14ac:dyDescent="0.3">
      <c r="A41" s="2" t="s">
        <v>255</v>
      </c>
      <c r="B41" s="11">
        <v>60172095</v>
      </c>
      <c r="C41" s="2" t="str">
        <f>IF(VLOOKUP(B41,'Paste Funding'!1:1048576,1,FALSE)=B41,"YES","NO")</f>
        <v>YES</v>
      </c>
      <c r="D41" s="2" t="s">
        <v>104</v>
      </c>
      <c r="E41" s="2" t="s">
        <v>13</v>
      </c>
      <c r="F41" s="2" t="s">
        <v>13</v>
      </c>
      <c r="G41" s="2" t="s">
        <v>105</v>
      </c>
      <c r="H41" s="2">
        <v>127388</v>
      </c>
      <c r="I41" s="3">
        <v>42248</v>
      </c>
      <c r="J41" s="2"/>
      <c r="K41" s="2" t="s">
        <v>24</v>
      </c>
      <c r="L41" s="2">
        <v>60</v>
      </c>
      <c r="M41" s="2">
        <v>60</v>
      </c>
      <c r="N41" s="2">
        <v>6</v>
      </c>
    </row>
    <row r="42" spans="1:14" ht="26.4" x14ac:dyDescent="0.3">
      <c r="A42" s="2" t="s">
        <v>255</v>
      </c>
      <c r="B42" s="11">
        <v>60172095</v>
      </c>
      <c r="C42" s="2" t="str">
        <f>IF(VLOOKUP(B42,'Paste Funding'!1:1048576,1,FALSE)=B42,"YES","NO")</f>
        <v>YES</v>
      </c>
      <c r="D42" s="2" t="s">
        <v>104</v>
      </c>
      <c r="E42" s="2" t="s">
        <v>13</v>
      </c>
      <c r="F42" s="2" t="s">
        <v>13</v>
      </c>
      <c r="G42" s="2" t="s">
        <v>105</v>
      </c>
      <c r="H42" s="2">
        <v>127389</v>
      </c>
      <c r="I42" s="3">
        <v>42248</v>
      </c>
      <c r="J42" s="2"/>
      <c r="K42" s="2" t="s">
        <v>24</v>
      </c>
      <c r="L42" s="2">
        <v>60</v>
      </c>
      <c r="M42" s="2">
        <v>60</v>
      </c>
      <c r="N42" s="2">
        <v>6</v>
      </c>
    </row>
    <row r="43" spans="1:14" ht="26.4" x14ac:dyDescent="0.3">
      <c r="A43" s="2" t="s">
        <v>255</v>
      </c>
      <c r="B43" s="11">
        <v>60172095</v>
      </c>
      <c r="C43" s="2" t="str">
        <f>IF(VLOOKUP(B43,'Paste Funding'!1:1048576,1,FALSE)=B43,"YES","NO")</f>
        <v>YES</v>
      </c>
      <c r="D43" s="2" t="s">
        <v>104</v>
      </c>
      <c r="E43" s="2" t="s">
        <v>13</v>
      </c>
      <c r="F43" s="2" t="s">
        <v>13</v>
      </c>
      <c r="G43" s="2" t="s">
        <v>105</v>
      </c>
      <c r="H43" s="2">
        <v>127390</v>
      </c>
      <c r="I43" s="3">
        <v>42248</v>
      </c>
      <c r="J43" s="2"/>
      <c r="K43" s="2" t="s">
        <v>24</v>
      </c>
      <c r="L43" s="2">
        <v>60</v>
      </c>
      <c r="M43" s="2">
        <v>60</v>
      </c>
      <c r="N43" s="2">
        <v>6</v>
      </c>
    </row>
    <row r="44" spans="1:14" ht="26.4" x14ac:dyDescent="0.3">
      <c r="A44" s="2" t="s">
        <v>255</v>
      </c>
      <c r="B44" s="11">
        <v>60172095</v>
      </c>
      <c r="C44" s="2" t="str">
        <f>IF(VLOOKUP(B44,'Paste Funding'!1:1048576,1,FALSE)=B44,"YES","NO")</f>
        <v>YES</v>
      </c>
      <c r="D44" s="2" t="s">
        <v>104</v>
      </c>
      <c r="E44" s="2" t="s">
        <v>13</v>
      </c>
      <c r="F44" s="2" t="s">
        <v>13</v>
      </c>
      <c r="G44" s="2" t="s">
        <v>105</v>
      </c>
      <c r="H44" s="2">
        <v>127391</v>
      </c>
      <c r="I44" s="3">
        <v>42248</v>
      </c>
      <c r="J44" s="2"/>
      <c r="K44" s="2" t="s">
        <v>24</v>
      </c>
      <c r="L44" s="2">
        <v>60</v>
      </c>
      <c r="M44" s="2">
        <v>60</v>
      </c>
      <c r="N44" s="2">
        <v>6</v>
      </c>
    </row>
    <row r="45" spans="1:14" ht="26.4" x14ac:dyDescent="0.3">
      <c r="A45" s="2" t="s">
        <v>255</v>
      </c>
      <c r="B45" s="11">
        <v>60172095</v>
      </c>
      <c r="C45" s="2" t="str">
        <f>IF(VLOOKUP(B45,'Paste Funding'!1:1048576,1,FALSE)=B45,"YES","NO")</f>
        <v>YES</v>
      </c>
      <c r="D45" s="2" t="s">
        <v>104</v>
      </c>
      <c r="E45" s="2" t="s">
        <v>13</v>
      </c>
      <c r="F45" s="2" t="s">
        <v>13</v>
      </c>
      <c r="G45" s="2" t="s">
        <v>105</v>
      </c>
      <c r="H45" s="2">
        <v>127392</v>
      </c>
      <c r="I45" s="3">
        <v>42248</v>
      </c>
      <c r="J45" s="2"/>
      <c r="K45" s="2" t="s">
        <v>24</v>
      </c>
      <c r="L45" s="2">
        <v>60</v>
      </c>
      <c r="M45" s="2">
        <v>60</v>
      </c>
      <c r="N45" s="2">
        <v>6</v>
      </c>
    </row>
    <row r="46" spans="1:14" ht="26.4" x14ac:dyDescent="0.3">
      <c r="A46" s="2" t="s">
        <v>255</v>
      </c>
      <c r="B46" s="11">
        <v>60172095</v>
      </c>
      <c r="C46" s="2" t="str">
        <f>IF(VLOOKUP(B46,'Paste Funding'!1:1048576,1,FALSE)=B46,"YES","NO")</f>
        <v>YES</v>
      </c>
      <c r="D46" s="2" t="s">
        <v>104</v>
      </c>
      <c r="E46" s="2" t="s">
        <v>13</v>
      </c>
      <c r="F46" s="2" t="s">
        <v>13</v>
      </c>
      <c r="G46" s="2" t="s">
        <v>105</v>
      </c>
      <c r="H46" s="2">
        <v>127393</v>
      </c>
      <c r="I46" s="3">
        <v>42248</v>
      </c>
      <c r="J46" s="2"/>
      <c r="K46" s="2" t="s">
        <v>24</v>
      </c>
      <c r="L46" s="2">
        <v>60</v>
      </c>
      <c r="M46" s="2">
        <v>60</v>
      </c>
      <c r="N46" s="2">
        <v>6</v>
      </c>
    </row>
    <row r="47" spans="1:14" ht="26.4" x14ac:dyDescent="0.3">
      <c r="A47" s="2" t="s">
        <v>255</v>
      </c>
      <c r="B47" s="11">
        <v>60172095</v>
      </c>
      <c r="C47" s="2" t="str">
        <f>IF(VLOOKUP(B47,'Paste Funding'!1:1048576,1,FALSE)=B47,"YES","NO")</f>
        <v>YES</v>
      </c>
      <c r="D47" s="2" t="s">
        <v>104</v>
      </c>
      <c r="E47" s="2" t="s">
        <v>13</v>
      </c>
      <c r="F47" s="2" t="s">
        <v>13</v>
      </c>
      <c r="G47" s="2" t="s">
        <v>105</v>
      </c>
      <c r="H47" s="2">
        <v>127394</v>
      </c>
      <c r="I47" s="3">
        <v>42248</v>
      </c>
      <c r="J47" s="2"/>
      <c r="K47" s="2" t="s">
        <v>24</v>
      </c>
      <c r="L47" s="2">
        <v>60</v>
      </c>
      <c r="M47" s="2">
        <v>60</v>
      </c>
      <c r="N47" s="2">
        <v>6</v>
      </c>
    </row>
    <row r="48" spans="1:14" ht="26.4" x14ac:dyDescent="0.3">
      <c r="A48" s="2" t="s">
        <v>255</v>
      </c>
      <c r="B48" s="11">
        <v>60172095</v>
      </c>
      <c r="C48" s="2" t="str">
        <f>IF(VLOOKUP(B48,'Paste Funding'!1:1048576,1,FALSE)=B48,"YES","NO")</f>
        <v>YES</v>
      </c>
      <c r="D48" s="2" t="s">
        <v>104</v>
      </c>
      <c r="E48" s="2" t="s">
        <v>13</v>
      </c>
      <c r="F48" s="2" t="s">
        <v>13</v>
      </c>
      <c r="G48" s="2" t="s">
        <v>105</v>
      </c>
      <c r="H48" s="2">
        <v>127395</v>
      </c>
      <c r="I48" s="3">
        <v>42248</v>
      </c>
      <c r="J48" s="2"/>
      <c r="K48" s="2" t="s">
        <v>24</v>
      </c>
      <c r="L48" s="2">
        <v>60</v>
      </c>
      <c r="M48" s="2">
        <v>60</v>
      </c>
      <c r="N48" s="2">
        <v>6</v>
      </c>
    </row>
    <row r="49" spans="1:14" ht="26.4" x14ac:dyDescent="0.3">
      <c r="A49" s="2" t="s">
        <v>255</v>
      </c>
      <c r="B49" s="11">
        <v>60172101</v>
      </c>
      <c r="C49" s="2" t="str">
        <f>IF(VLOOKUP(B49,'Paste Funding'!1:1048576,1,FALSE)=B49,"YES","NO")</f>
        <v>YES</v>
      </c>
      <c r="D49" s="2" t="s">
        <v>106</v>
      </c>
      <c r="E49" s="2" t="s">
        <v>13</v>
      </c>
      <c r="F49" s="2" t="s">
        <v>13</v>
      </c>
      <c r="G49" s="2" t="s">
        <v>107</v>
      </c>
      <c r="H49" s="2">
        <v>127396</v>
      </c>
      <c r="I49" s="3">
        <v>42248</v>
      </c>
      <c r="J49" s="2"/>
      <c r="K49" s="2" t="s">
        <v>60</v>
      </c>
      <c r="L49" s="2"/>
      <c r="M49" s="2">
        <v>60</v>
      </c>
      <c r="N49" s="2">
        <v>6</v>
      </c>
    </row>
    <row r="50" spans="1:14" ht="26.4" x14ac:dyDescent="0.3">
      <c r="A50" s="2" t="s">
        <v>255</v>
      </c>
      <c r="B50" s="11">
        <v>60172101</v>
      </c>
      <c r="C50" s="2" t="str">
        <f>IF(VLOOKUP(B50,'Paste Funding'!1:1048576,1,FALSE)=B50,"YES","NO")</f>
        <v>YES</v>
      </c>
      <c r="D50" s="2" t="s">
        <v>106</v>
      </c>
      <c r="E50" s="2" t="s">
        <v>13</v>
      </c>
      <c r="F50" s="2" t="s">
        <v>13</v>
      </c>
      <c r="G50" s="2" t="s">
        <v>107</v>
      </c>
      <c r="H50" s="2">
        <v>127397</v>
      </c>
      <c r="I50" s="3">
        <v>42248</v>
      </c>
      <c r="J50" s="2"/>
      <c r="K50" s="2" t="s">
        <v>60</v>
      </c>
      <c r="L50" s="2">
        <v>60</v>
      </c>
      <c r="M50" s="2">
        <v>60</v>
      </c>
      <c r="N50" s="2">
        <v>6</v>
      </c>
    </row>
    <row r="51" spans="1:14" ht="26.4" x14ac:dyDescent="0.3">
      <c r="A51" s="2" t="s">
        <v>255</v>
      </c>
      <c r="B51" s="11">
        <v>60172101</v>
      </c>
      <c r="C51" s="2" t="str">
        <f>IF(VLOOKUP(B51,'Paste Funding'!1:1048576,1,FALSE)=B51,"YES","NO")</f>
        <v>YES</v>
      </c>
      <c r="D51" s="2" t="s">
        <v>106</v>
      </c>
      <c r="E51" s="2" t="s">
        <v>13</v>
      </c>
      <c r="F51" s="2" t="s">
        <v>13</v>
      </c>
      <c r="G51" s="2" t="s">
        <v>108</v>
      </c>
      <c r="H51" s="2">
        <v>127398</v>
      </c>
      <c r="I51" s="3">
        <v>42248</v>
      </c>
      <c r="J51" s="2"/>
      <c r="K51" s="2" t="s">
        <v>60</v>
      </c>
      <c r="L51" s="2">
        <v>60</v>
      </c>
      <c r="M51" s="2">
        <v>60</v>
      </c>
      <c r="N51" s="2">
        <v>6</v>
      </c>
    </row>
    <row r="52" spans="1:14" ht="26.4" x14ac:dyDescent="0.3">
      <c r="A52" s="2" t="s">
        <v>255</v>
      </c>
      <c r="B52" s="11">
        <v>60172101</v>
      </c>
      <c r="C52" s="2" t="str">
        <f>IF(VLOOKUP(B52,'Paste Funding'!1:1048576,1,FALSE)=B52,"YES","NO")</f>
        <v>YES</v>
      </c>
      <c r="D52" s="2" t="s">
        <v>106</v>
      </c>
      <c r="E52" s="2" t="s">
        <v>13</v>
      </c>
      <c r="F52" s="2" t="s">
        <v>13</v>
      </c>
      <c r="G52" s="2" t="s">
        <v>107</v>
      </c>
      <c r="H52" s="2">
        <v>127399</v>
      </c>
      <c r="I52" s="3">
        <v>42248</v>
      </c>
      <c r="J52" s="2"/>
      <c r="K52" s="2" t="s">
        <v>60</v>
      </c>
      <c r="L52" s="2">
        <v>60</v>
      </c>
      <c r="M52" s="2">
        <v>60</v>
      </c>
      <c r="N52" s="2">
        <v>6</v>
      </c>
    </row>
    <row r="53" spans="1:14" ht="26.4" x14ac:dyDescent="0.3">
      <c r="A53" s="2" t="s">
        <v>255</v>
      </c>
      <c r="B53" s="11">
        <v>60172101</v>
      </c>
      <c r="C53" s="2" t="str">
        <f>IF(VLOOKUP(B53,'Paste Funding'!1:1048576,1,FALSE)=B53,"YES","NO")</f>
        <v>YES</v>
      </c>
      <c r="D53" s="2" t="s">
        <v>106</v>
      </c>
      <c r="E53" s="2" t="s">
        <v>13</v>
      </c>
      <c r="F53" s="2" t="s">
        <v>13</v>
      </c>
      <c r="G53" s="2" t="s">
        <v>107</v>
      </c>
      <c r="H53" s="2">
        <v>127400</v>
      </c>
      <c r="I53" s="3">
        <v>42248</v>
      </c>
      <c r="J53" s="2"/>
      <c r="K53" s="2" t="s">
        <v>60</v>
      </c>
      <c r="L53" s="2">
        <v>60</v>
      </c>
      <c r="M53" s="2">
        <v>60</v>
      </c>
      <c r="N53" s="2">
        <v>6</v>
      </c>
    </row>
    <row r="54" spans="1:14" ht="26.4" x14ac:dyDescent="0.3">
      <c r="A54" s="2" t="s">
        <v>255</v>
      </c>
      <c r="B54" s="11">
        <v>60172101</v>
      </c>
      <c r="C54" s="2" t="str">
        <f>IF(VLOOKUP(B54,'Paste Funding'!1:1048576,1,FALSE)=B54,"YES","NO")</f>
        <v>YES</v>
      </c>
      <c r="D54" s="2" t="s">
        <v>106</v>
      </c>
      <c r="E54" s="2" t="s">
        <v>13</v>
      </c>
      <c r="F54" s="2" t="s">
        <v>13</v>
      </c>
      <c r="G54" s="2" t="s">
        <v>107</v>
      </c>
      <c r="H54" s="2">
        <v>127401</v>
      </c>
      <c r="I54" s="3">
        <v>42248</v>
      </c>
      <c r="J54" s="2"/>
      <c r="K54" s="2" t="s">
        <v>60</v>
      </c>
      <c r="L54" s="2">
        <v>60</v>
      </c>
      <c r="M54" s="2">
        <v>60</v>
      </c>
      <c r="N54" s="2">
        <v>6</v>
      </c>
    </row>
    <row r="55" spans="1:14" ht="26.4" x14ac:dyDescent="0.3">
      <c r="A55" s="2" t="s">
        <v>255</v>
      </c>
      <c r="B55" s="11">
        <v>60172101</v>
      </c>
      <c r="C55" s="2" t="str">
        <f>IF(VLOOKUP(B55,'Paste Funding'!1:1048576,1,FALSE)=B55,"YES","NO")</f>
        <v>YES</v>
      </c>
      <c r="D55" s="2" t="s">
        <v>106</v>
      </c>
      <c r="E55" s="2" t="s">
        <v>13</v>
      </c>
      <c r="F55" s="2" t="s">
        <v>13</v>
      </c>
      <c r="G55" s="2" t="s">
        <v>107</v>
      </c>
      <c r="H55" s="2">
        <v>127402</v>
      </c>
      <c r="I55" s="3">
        <v>42248</v>
      </c>
      <c r="J55" s="2"/>
      <c r="K55" s="2" t="s">
        <v>60</v>
      </c>
      <c r="L55" s="2">
        <v>60</v>
      </c>
      <c r="M55" s="2">
        <v>60</v>
      </c>
      <c r="N55" s="2">
        <v>6</v>
      </c>
    </row>
    <row r="56" spans="1:14" ht="26.4" x14ac:dyDescent="0.3">
      <c r="A56" s="2" t="s">
        <v>255</v>
      </c>
      <c r="B56" s="11">
        <v>60172101</v>
      </c>
      <c r="C56" s="2" t="str">
        <f>IF(VLOOKUP(B56,'Paste Funding'!1:1048576,1,FALSE)=B56,"YES","NO")</f>
        <v>YES</v>
      </c>
      <c r="D56" s="2" t="s">
        <v>106</v>
      </c>
      <c r="E56" s="2" t="s">
        <v>13</v>
      </c>
      <c r="F56" s="2" t="s">
        <v>13</v>
      </c>
      <c r="G56" s="2" t="s">
        <v>107</v>
      </c>
      <c r="H56" s="2">
        <v>127403</v>
      </c>
      <c r="I56" s="3">
        <v>42248</v>
      </c>
      <c r="J56" s="2"/>
      <c r="K56" s="2" t="s">
        <v>60</v>
      </c>
      <c r="L56" s="2">
        <v>60</v>
      </c>
      <c r="M56" s="2">
        <v>60</v>
      </c>
      <c r="N56" s="2">
        <v>6</v>
      </c>
    </row>
    <row r="57" spans="1:14" ht="26.4" x14ac:dyDescent="0.3">
      <c r="A57" s="2" t="s">
        <v>255</v>
      </c>
      <c r="B57" s="11">
        <v>60172113</v>
      </c>
      <c r="C57" s="2" t="str">
        <f>IF(VLOOKUP(B57,'Paste Funding'!1:1048576,1,FALSE)=B57,"YES","NO")</f>
        <v>YES</v>
      </c>
      <c r="D57" s="2" t="s">
        <v>109</v>
      </c>
      <c r="E57" s="2" t="s">
        <v>13</v>
      </c>
      <c r="F57" s="2" t="s">
        <v>13</v>
      </c>
      <c r="G57" s="2" t="s">
        <v>110</v>
      </c>
      <c r="H57" s="2">
        <v>127404</v>
      </c>
      <c r="I57" s="3">
        <v>42248</v>
      </c>
      <c r="J57" s="2"/>
      <c r="K57" s="2" t="s">
        <v>75</v>
      </c>
      <c r="L57" s="2"/>
      <c r="M57" s="2">
        <v>60</v>
      </c>
      <c r="N57" s="2">
        <v>6</v>
      </c>
    </row>
    <row r="58" spans="1:14" ht="26.4" x14ac:dyDescent="0.3">
      <c r="A58" s="2" t="s">
        <v>255</v>
      </c>
      <c r="B58" s="11">
        <v>60172113</v>
      </c>
      <c r="C58" s="2" t="str">
        <f>IF(VLOOKUP(B58,'Paste Funding'!1:1048576,1,FALSE)=B58,"YES","NO")</f>
        <v>YES</v>
      </c>
      <c r="D58" s="2" t="s">
        <v>109</v>
      </c>
      <c r="E58" s="2" t="s">
        <v>13</v>
      </c>
      <c r="F58" s="2" t="s">
        <v>13</v>
      </c>
      <c r="G58" s="2" t="s">
        <v>111</v>
      </c>
      <c r="H58" s="2">
        <v>127405</v>
      </c>
      <c r="I58" s="3">
        <v>42248</v>
      </c>
      <c r="J58" s="2"/>
      <c r="K58" s="2" t="s">
        <v>75</v>
      </c>
      <c r="L58" s="2">
        <v>60</v>
      </c>
      <c r="M58" s="2">
        <v>60</v>
      </c>
      <c r="N58" s="2">
        <v>6</v>
      </c>
    </row>
    <row r="59" spans="1:14" ht="26.4" x14ac:dyDescent="0.3">
      <c r="A59" s="2" t="s">
        <v>255</v>
      </c>
      <c r="B59" s="11">
        <v>60172113</v>
      </c>
      <c r="C59" s="2" t="str">
        <f>IF(VLOOKUP(B59,'Paste Funding'!1:1048576,1,FALSE)=B59,"YES","NO")</f>
        <v>YES</v>
      </c>
      <c r="D59" s="2" t="s">
        <v>109</v>
      </c>
      <c r="E59" s="2" t="s">
        <v>13</v>
      </c>
      <c r="F59" s="2" t="s">
        <v>13</v>
      </c>
      <c r="G59" s="2" t="s">
        <v>111</v>
      </c>
      <c r="H59" s="2">
        <v>127406</v>
      </c>
      <c r="I59" s="3">
        <v>42248</v>
      </c>
      <c r="J59" s="2"/>
      <c r="K59" s="2" t="s">
        <v>75</v>
      </c>
      <c r="L59" s="2">
        <v>60</v>
      </c>
      <c r="M59" s="2">
        <v>60</v>
      </c>
      <c r="N59" s="2">
        <v>6</v>
      </c>
    </row>
    <row r="60" spans="1:14" ht="26.4" x14ac:dyDescent="0.3">
      <c r="A60" s="2" t="s">
        <v>255</v>
      </c>
      <c r="B60" s="11">
        <v>60172113</v>
      </c>
      <c r="C60" s="2" t="str">
        <f>IF(VLOOKUP(B60,'Paste Funding'!1:1048576,1,FALSE)=B60,"YES","NO")</f>
        <v>YES</v>
      </c>
      <c r="D60" s="2" t="s">
        <v>109</v>
      </c>
      <c r="E60" s="2" t="s">
        <v>13</v>
      </c>
      <c r="F60" s="2" t="s">
        <v>13</v>
      </c>
      <c r="G60" s="2" t="s">
        <v>111</v>
      </c>
      <c r="H60" s="2">
        <v>127407</v>
      </c>
      <c r="I60" s="3">
        <v>42248</v>
      </c>
      <c r="J60" s="2"/>
      <c r="K60" s="2" t="s">
        <v>75</v>
      </c>
      <c r="L60" s="2">
        <v>60</v>
      </c>
      <c r="M60" s="2">
        <v>60</v>
      </c>
      <c r="N60" s="2">
        <v>6</v>
      </c>
    </row>
    <row r="61" spans="1:14" ht="26.4" x14ac:dyDescent="0.3">
      <c r="A61" s="2" t="s">
        <v>255</v>
      </c>
      <c r="B61" s="11">
        <v>60172113</v>
      </c>
      <c r="C61" s="2" t="str">
        <f>IF(VLOOKUP(B61,'Paste Funding'!1:1048576,1,FALSE)=B61,"YES","NO")</f>
        <v>YES</v>
      </c>
      <c r="D61" s="2" t="s">
        <v>109</v>
      </c>
      <c r="E61" s="2" t="s">
        <v>13</v>
      </c>
      <c r="F61" s="2" t="s">
        <v>13</v>
      </c>
      <c r="G61" s="2" t="s">
        <v>111</v>
      </c>
      <c r="H61" s="2">
        <v>127408</v>
      </c>
      <c r="I61" s="3">
        <v>42248</v>
      </c>
      <c r="J61" s="2"/>
      <c r="K61" s="2" t="s">
        <v>75</v>
      </c>
      <c r="L61" s="2">
        <v>60</v>
      </c>
      <c r="M61" s="2">
        <v>60</v>
      </c>
      <c r="N61" s="2">
        <v>6</v>
      </c>
    </row>
    <row r="62" spans="1:14" ht="26.4" x14ac:dyDescent="0.3">
      <c r="A62" s="2" t="s">
        <v>255</v>
      </c>
      <c r="B62" s="11">
        <v>60172113</v>
      </c>
      <c r="C62" s="2" t="str">
        <f>IF(VLOOKUP(B62,'Paste Funding'!1:1048576,1,FALSE)=B62,"YES","NO")</f>
        <v>YES</v>
      </c>
      <c r="D62" s="2" t="s">
        <v>109</v>
      </c>
      <c r="E62" s="2" t="s">
        <v>13</v>
      </c>
      <c r="F62" s="2" t="s">
        <v>13</v>
      </c>
      <c r="G62" s="2" t="s">
        <v>111</v>
      </c>
      <c r="H62" s="2">
        <v>127409</v>
      </c>
      <c r="I62" s="3">
        <v>42248</v>
      </c>
      <c r="J62" s="2"/>
      <c r="K62" s="2" t="s">
        <v>75</v>
      </c>
      <c r="L62" s="2">
        <v>60</v>
      </c>
      <c r="M62" s="2">
        <v>60</v>
      </c>
      <c r="N62" s="2">
        <v>6</v>
      </c>
    </row>
    <row r="63" spans="1:14" ht="26.4" x14ac:dyDescent="0.3">
      <c r="A63" s="2" t="s">
        <v>255</v>
      </c>
      <c r="B63" s="11">
        <v>60172113</v>
      </c>
      <c r="C63" s="2" t="str">
        <f>IF(VLOOKUP(B63,'Paste Funding'!1:1048576,1,FALSE)=B63,"YES","NO")</f>
        <v>YES</v>
      </c>
      <c r="D63" s="2" t="s">
        <v>109</v>
      </c>
      <c r="E63" s="2" t="s">
        <v>13</v>
      </c>
      <c r="F63" s="2" t="s">
        <v>13</v>
      </c>
      <c r="G63" s="2" t="s">
        <v>111</v>
      </c>
      <c r="H63" s="2">
        <v>127410</v>
      </c>
      <c r="I63" s="3">
        <v>42248</v>
      </c>
      <c r="J63" s="2"/>
      <c r="K63" s="2" t="s">
        <v>75</v>
      </c>
      <c r="L63" s="2">
        <v>60</v>
      </c>
      <c r="M63" s="2">
        <v>60</v>
      </c>
      <c r="N63" s="2">
        <v>6</v>
      </c>
    </row>
    <row r="64" spans="1:14" ht="26.4" x14ac:dyDescent="0.3">
      <c r="A64" s="2" t="s">
        <v>255</v>
      </c>
      <c r="B64" s="11">
        <v>60172113</v>
      </c>
      <c r="C64" s="2" t="str">
        <f>IF(VLOOKUP(B64,'Paste Funding'!1:1048576,1,FALSE)=B64,"YES","NO")</f>
        <v>YES</v>
      </c>
      <c r="D64" s="2" t="s">
        <v>109</v>
      </c>
      <c r="E64" s="2" t="s">
        <v>13</v>
      </c>
      <c r="F64" s="2" t="s">
        <v>13</v>
      </c>
      <c r="G64" s="2" t="s">
        <v>111</v>
      </c>
      <c r="H64" s="2">
        <v>127411</v>
      </c>
      <c r="I64" s="3">
        <v>42248</v>
      </c>
      <c r="J64" s="2"/>
      <c r="K64" s="2" t="s">
        <v>75</v>
      </c>
      <c r="L64" s="2">
        <v>60</v>
      </c>
      <c r="M64" s="2">
        <v>60</v>
      </c>
      <c r="N64" s="2">
        <v>6</v>
      </c>
    </row>
    <row r="65" spans="1:14" ht="26.4" x14ac:dyDescent="0.3">
      <c r="A65" s="2" t="s">
        <v>255</v>
      </c>
      <c r="B65" s="11">
        <v>60172125</v>
      </c>
      <c r="C65" s="2" t="str">
        <f>IF(VLOOKUP(B65,'Paste Funding'!1:1048576,1,FALSE)=B65,"YES","NO")</f>
        <v>YES</v>
      </c>
      <c r="D65" s="2" t="s">
        <v>112</v>
      </c>
      <c r="E65" s="2" t="s">
        <v>13</v>
      </c>
      <c r="F65" s="2" t="s">
        <v>13</v>
      </c>
      <c r="G65" s="2" t="s">
        <v>113</v>
      </c>
      <c r="H65" s="2">
        <v>127412</v>
      </c>
      <c r="I65" s="3">
        <v>42248</v>
      </c>
      <c r="J65" s="2"/>
      <c r="K65" s="2" t="s">
        <v>24</v>
      </c>
      <c r="L65" s="2">
        <v>140</v>
      </c>
      <c r="M65" s="2">
        <v>140</v>
      </c>
      <c r="N65" s="2">
        <v>14</v>
      </c>
    </row>
    <row r="66" spans="1:14" ht="26.4" x14ac:dyDescent="0.3">
      <c r="A66" s="2" t="s">
        <v>255</v>
      </c>
      <c r="B66" s="11">
        <v>60172125</v>
      </c>
      <c r="C66" s="2" t="str">
        <f>IF(VLOOKUP(B66,'Paste Funding'!1:1048576,1,FALSE)=B66,"YES","NO")</f>
        <v>YES</v>
      </c>
      <c r="D66" s="2" t="s">
        <v>112</v>
      </c>
      <c r="E66" s="2" t="s">
        <v>13</v>
      </c>
      <c r="F66" s="2" t="s">
        <v>13</v>
      </c>
      <c r="G66" s="2" t="s">
        <v>113</v>
      </c>
      <c r="H66" s="2">
        <v>127413</v>
      </c>
      <c r="I66" s="3">
        <v>42248</v>
      </c>
      <c r="J66" s="2"/>
      <c r="K66" s="2" t="s">
        <v>24</v>
      </c>
      <c r="L66" s="2">
        <v>140</v>
      </c>
      <c r="M66" s="2">
        <v>140</v>
      </c>
      <c r="N66" s="2">
        <v>14</v>
      </c>
    </row>
    <row r="67" spans="1:14" ht="26.4" x14ac:dyDescent="0.3">
      <c r="A67" s="2" t="s">
        <v>255</v>
      </c>
      <c r="B67" s="11">
        <v>60172137</v>
      </c>
      <c r="C67" s="2" t="str">
        <f>IF(VLOOKUP(B67,'Paste Funding'!1:1048576,1,FALSE)=B67,"YES","NO")</f>
        <v>YES</v>
      </c>
      <c r="D67" s="2" t="s">
        <v>114</v>
      </c>
      <c r="E67" s="2" t="s">
        <v>13</v>
      </c>
      <c r="F67" s="2" t="s">
        <v>13</v>
      </c>
      <c r="G67" s="2" t="s">
        <v>115</v>
      </c>
      <c r="H67" s="2">
        <v>127414</v>
      </c>
      <c r="I67" s="3">
        <v>42248</v>
      </c>
      <c r="J67" s="2"/>
      <c r="K67" s="2" t="s">
        <v>60</v>
      </c>
      <c r="L67" s="2">
        <v>140</v>
      </c>
      <c r="M67" s="2">
        <v>140</v>
      </c>
      <c r="N67" s="2">
        <v>14</v>
      </c>
    </row>
    <row r="68" spans="1:14" ht="26.4" x14ac:dyDescent="0.3">
      <c r="A68" s="2" t="s">
        <v>255</v>
      </c>
      <c r="B68" s="11">
        <v>60172137</v>
      </c>
      <c r="C68" s="2" t="str">
        <f>IF(VLOOKUP(B68,'Paste Funding'!1:1048576,1,FALSE)=B68,"YES","NO")</f>
        <v>YES</v>
      </c>
      <c r="D68" s="2" t="s">
        <v>114</v>
      </c>
      <c r="E68" s="2" t="s">
        <v>13</v>
      </c>
      <c r="F68" s="2" t="s">
        <v>13</v>
      </c>
      <c r="G68" s="2" t="s">
        <v>115</v>
      </c>
      <c r="H68" s="2">
        <v>127415</v>
      </c>
      <c r="I68" s="3">
        <v>42248</v>
      </c>
      <c r="J68" s="2"/>
      <c r="K68" s="2" t="s">
        <v>60</v>
      </c>
      <c r="L68" s="2">
        <v>140</v>
      </c>
      <c r="M68" s="2">
        <v>140</v>
      </c>
      <c r="N68" s="2">
        <v>14</v>
      </c>
    </row>
    <row r="69" spans="1:14" ht="26.4" x14ac:dyDescent="0.3">
      <c r="A69" s="2" t="s">
        <v>255</v>
      </c>
      <c r="B69" s="11">
        <v>60172149</v>
      </c>
      <c r="C69" s="2" t="str">
        <f>IF(VLOOKUP(B69,'Paste Funding'!1:1048576,1,FALSE)=B69,"YES","NO")</f>
        <v>YES</v>
      </c>
      <c r="D69" s="2" t="s">
        <v>116</v>
      </c>
      <c r="E69" s="2" t="s">
        <v>13</v>
      </c>
      <c r="F69" s="2" t="s">
        <v>13</v>
      </c>
      <c r="G69" s="2" t="s">
        <v>117</v>
      </c>
      <c r="H69" s="2">
        <v>127416</v>
      </c>
      <c r="I69" s="3">
        <v>42248</v>
      </c>
      <c r="J69" s="2"/>
      <c r="K69" s="2" t="s">
        <v>75</v>
      </c>
      <c r="L69" s="2">
        <v>140</v>
      </c>
      <c r="M69" s="2">
        <v>140</v>
      </c>
      <c r="N69" s="2">
        <v>14</v>
      </c>
    </row>
    <row r="70" spans="1:14" ht="26.4" x14ac:dyDescent="0.3">
      <c r="A70" s="2" t="s">
        <v>255</v>
      </c>
      <c r="B70" s="11">
        <v>60172149</v>
      </c>
      <c r="C70" s="2" t="str">
        <f>IF(VLOOKUP(B70,'Paste Funding'!1:1048576,1,FALSE)=B70,"YES","NO")</f>
        <v>YES</v>
      </c>
      <c r="D70" s="2" t="s">
        <v>116</v>
      </c>
      <c r="E70" s="2" t="s">
        <v>13</v>
      </c>
      <c r="F70" s="2" t="s">
        <v>13</v>
      </c>
      <c r="G70" s="2" t="s">
        <v>117</v>
      </c>
      <c r="H70" s="2">
        <v>127417</v>
      </c>
      <c r="I70" s="3">
        <v>42248</v>
      </c>
      <c r="J70" s="2"/>
      <c r="K70" s="2" t="s">
        <v>75</v>
      </c>
      <c r="L70" s="2">
        <v>140</v>
      </c>
      <c r="M70" s="2">
        <v>140</v>
      </c>
      <c r="N70" s="2">
        <v>14</v>
      </c>
    </row>
    <row r="71" spans="1:14" x14ac:dyDescent="0.3">
      <c r="A71" s="2" t="s">
        <v>316</v>
      </c>
      <c r="B71" s="11">
        <v>60058730</v>
      </c>
      <c r="C71" s="2" t="str">
        <f>IF(VLOOKUP(B71,'Paste Funding'!1:1048576,1,FALSE)=B71,"YES","NO")</f>
        <v>YES</v>
      </c>
      <c r="D71" s="2" t="s">
        <v>19</v>
      </c>
      <c r="E71" s="2" t="s">
        <v>13</v>
      </c>
      <c r="F71" s="2" t="s">
        <v>13</v>
      </c>
      <c r="G71" s="2" t="s">
        <v>20</v>
      </c>
      <c r="H71" s="2">
        <v>126302</v>
      </c>
      <c r="I71" s="3">
        <v>41122</v>
      </c>
      <c r="J71" s="2"/>
      <c r="K71" s="2" t="s">
        <v>21</v>
      </c>
      <c r="L71" s="2">
        <v>14</v>
      </c>
      <c r="M71" s="2">
        <v>20</v>
      </c>
      <c r="N71" s="2">
        <v>2</v>
      </c>
    </row>
    <row r="72" spans="1:14" ht="26.4" x14ac:dyDescent="0.3">
      <c r="A72" s="2" t="s">
        <v>318</v>
      </c>
      <c r="B72" s="11">
        <v>60129451</v>
      </c>
      <c r="C72" s="2" t="str">
        <f>IF(VLOOKUP(B72,'Paste Funding'!1:1048576,1,FALSE)=B72,"YES","NO")</f>
        <v>YES</v>
      </c>
      <c r="D72" s="2" t="s">
        <v>73</v>
      </c>
      <c r="E72" s="2" t="s">
        <v>13</v>
      </c>
      <c r="F72" s="2" t="s">
        <v>13</v>
      </c>
      <c r="G72" s="2" t="s">
        <v>74</v>
      </c>
      <c r="H72" s="2">
        <v>127023</v>
      </c>
      <c r="I72" s="3">
        <v>41760</v>
      </c>
      <c r="J72" s="2"/>
      <c r="K72" s="2" t="s">
        <v>75</v>
      </c>
      <c r="L72" s="2">
        <v>15</v>
      </c>
      <c r="M72" s="2">
        <v>30</v>
      </c>
      <c r="N72" s="2">
        <v>3</v>
      </c>
    </row>
    <row r="73" spans="1:14" ht="26.4" x14ac:dyDescent="0.3">
      <c r="A73" s="2" t="s">
        <v>318</v>
      </c>
      <c r="B73" s="11">
        <v>60129463</v>
      </c>
      <c r="C73" s="2" t="str">
        <f>IF(VLOOKUP(B73,'Paste Funding'!1:1048576,1,FALSE)=B73,"YES","NO")</f>
        <v>YES</v>
      </c>
      <c r="D73" s="2" t="s">
        <v>76</v>
      </c>
      <c r="E73" s="2" t="s">
        <v>13</v>
      </c>
      <c r="F73" s="2" t="s">
        <v>13</v>
      </c>
      <c r="G73" s="2" t="s">
        <v>77</v>
      </c>
      <c r="H73" s="2">
        <v>127024</v>
      </c>
      <c r="I73" s="3">
        <v>41760</v>
      </c>
      <c r="J73" s="2"/>
      <c r="K73" s="2" t="s">
        <v>75</v>
      </c>
      <c r="L73" s="2">
        <v>30</v>
      </c>
      <c r="M73" s="2">
        <v>60</v>
      </c>
      <c r="N73" s="2">
        <v>6</v>
      </c>
    </row>
    <row r="74" spans="1:14" ht="26.4" x14ac:dyDescent="0.3">
      <c r="A74" s="2" t="s">
        <v>318</v>
      </c>
      <c r="B74" s="11">
        <v>60129475</v>
      </c>
      <c r="C74" s="2" t="str">
        <f>IF(VLOOKUP(B74,'Paste Funding'!1:1048576,1,FALSE)=B74,"YES","NO")</f>
        <v>YES</v>
      </c>
      <c r="D74" s="2" t="s">
        <v>78</v>
      </c>
      <c r="E74" s="2" t="s">
        <v>13</v>
      </c>
      <c r="F74" s="2" t="s">
        <v>13</v>
      </c>
      <c r="G74" s="2" t="s">
        <v>79</v>
      </c>
      <c r="H74" s="2">
        <v>127025</v>
      </c>
      <c r="I74" s="3">
        <v>41760</v>
      </c>
      <c r="J74" s="2"/>
      <c r="K74" s="2" t="s">
        <v>75</v>
      </c>
      <c r="L74" s="2">
        <v>50</v>
      </c>
      <c r="M74" s="2">
        <v>90</v>
      </c>
      <c r="N74" s="2">
        <v>9</v>
      </c>
    </row>
    <row r="75" spans="1:14" ht="26.4" x14ac:dyDescent="0.3">
      <c r="A75" s="2" t="s">
        <v>318</v>
      </c>
      <c r="B75" s="11">
        <v>60130027</v>
      </c>
      <c r="C75" s="2" t="str">
        <f>IF(VLOOKUP(B75,'Paste Funding'!1:1048576,1,FALSE)=B75,"YES","NO")</f>
        <v>YES</v>
      </c>
      <c r="D75" s="2" t="s">
        <v>80</v>
      </c>
      <c r="E75" s="2" t="s">
        <v>13</v>
      </c>
      <c r="F75" s="2" t="s">
        <v>13</v>
      </c>
      <c r="G75" s="2" t="s">
        <v>81</v>
      </c>
      <c r="H75" s="2">
        <v>127026</v>
      </c>
      <c r="I75" s="3">
        <v>41760</v>
      </c>
      <c r="J75" s="2"/>
      <c r="K75" s="2" t="s">
        <v>75</v>
      </c>
      <c r="L75" s="2">
        <v>80</v>
      </c>
      <c r="M75" s="2">
        <v>130</v>
      </c>
      <c r="N75" s="2">
        <v>13</v>
      </c>
    </row>
    <row r="76" spans="1:14" ht="26.4" x14ac:dyDescent="0.3">
      <c r="A76" s="2" t="s">
        <v>318</v>
      </c>
      <c r="B76" s="11">
        <v>60131639</v>
      </c>
      <c r="C76" s="2" t="str">
        <f>IF(VLOOKUP(B76,'Paste Funding'!1:1048576,1,FALSE)=B76,"YES","NO")</f>
        <v>YES</v>
      </c>
      <c r="D76" s="2" t="s">
        <v>82</v>
      </c>
      <c r="E76" s="2" t="s">
        <v>13</v>
      </c>
      <c r="F76" s="2" t="s">
        <v>13</v>
      </c>
      <c r="G76" s="2" t="s">
        <v>83</v>
      </c>
      <c r="H76" s="2">
        <v>127027</v>
      </c>
      <c r="I76" s="3">
        <v>41760</v>
      </c>
      <c r="J76" s="2"/>
      <c r="K76" s="2" t="s">
        <v>75</v>
      </c>
      <c r="L76" s="2">
        <v>130</v>
      </c>
      <c r="M76" s="2">
        <v>200</v>
      </c>
      <c r="N76" s="2">
        <v>20</v>
      </c>
    </row>
    <row r="77" spans="1:14" ht="26.4" x14ac:dyDescent="0.3">
      <c r="A77" s="2" t="s">
        <v>318</v>
      </c>
      <c r="B77" s="11" t="s">
        <v>324</v>
      </c>
      <c r="C77" s="2" t="str">
        <f>IF(VLOOKUP(B77,'Paste Funding'!1:1048576,1,FALSE)=B77,"YES","NO")</f>
        <v>YES</v>
      </c>
      <c r="D77" s="2" t="s">
        <v>84</v>
      </c>
      <c r="E77" s="2" t="s">
        <v>13</v>
      </c>
      <c r="F77" s="2" t="s">
        <v>13</v>
      </c>
      <c r="G77" s="2" t="s">
        <v>85</v>
      </c>
      <c r="H77" s="2">
        <v>127028</v>
      </c>
      <c r="I77" s="3">
        <v>41760</v>
      </c>
      <c r="J77" s="2"/>
      <c r="K77" s="2" t="s">
        <v>75</v>
      </c>
      <c r="L77" s="2">
        <v>185</v>
      </c>
      <c r="M77" s="2">
        <v>270</v>
      </c>
      <c r="N77" s="2">
        <v>27</v>
      </c>
    </row>
    <row r="78" spans="1:14" ht="26.4" x14ac:dyDescent="0.3">
      <c r="A78" s="2" t="s">
        <v>318</v>
      </c>
      <c r="B78" s="11">
        <v>60131640</v>
      </c>
      <c r="C78" s="2" t="str">
        <f>IF(VLOOKUP(B78,'Paste Funding'!1:1048576,1,FALSE)=B78,"YES","NO")</f>
        <v>YES</v>
      </c>
      <c r="D78" s="2" t="s">
        <v>86</v>
      </c>
      <c r="E78" s="2" t="s">
        <v>13</v>
      </c>
      <c r="F78" s="2" t="s">
        <v>13</v>
      </c>
      <c r="G78" s="2" t="s">
        <v>87</v>
      </c>
      <c r="H78" s="2">
        <v>127029</v>
      </c>
      <c r="I78" s="3">
        <v>41760</v>
      </c>
      <c r="J78" s="2"/>
      <c r="K78" s="2" t="s">
        <v>75</v>
      </c>
      <c r="L78" s="2">
        <v>268</v>
      </c>
      <c r="M78" s="2">
        <v>370</v>
      </c>
      <c r="N78" s="2">
        <v>37</v>
      </c>
    </row>
    <row r="79" spans="1:14" x14ac:dyDescent="0.3">
      <c r="A79" s="2" t="s">
        <v>318</v>
      </c>
      <c r="B79" s="11">
        <v>60130039</v>
      </c>
      <c r="C79" s="2" t="str">
        <f>IF(VLOOKUP(B79,'Paste Funding'!1:1048576,1,FALSE)=B79,"YES","NO")</f>
        <v>YES</v>
      </c>
      <c r="D79" s="2" t="s">
        <v>88</v>
      </c>
      <c r="E79" s="2" t="s">
        <v>13</v>
      </c>
      <c r="F79" s="2" t="s">
        <v>13</v>
      </c>
      <c r="G79" s="2" t="s">
        <v>89</v>
      </c>
      <c r="H79" s="2">
        <v>127030</v>
      </c>
      <c r="I79" s="3">
        <v>41760</v>
      </c>
      <c r="J79" s="2"/>
      <c r="K79" s="2" t="s">
        <v>41</v>
      </c>
      <c r="L79" s="2">
        <v>15</v>
      </c>
      <c r="M79" s="2">
        <v>30</v>
      </c>
      <c r="N79" s="2">
        <v>3</v>
      </c>
    </row>
    <row r="80" spans="1:14" x14ac:dyDescent="0.3">
      <c r="A80" s="2" t="s">
        <v>318</v>
      </c>
      <c r="B80" s="11">
        <v>60130040</v>
      </c>
      <c r="C80" s="2" t="str">
        <f>IF(VLOOKUP(B80,'Paste Funding'!1:1048576,1,FALSE)=B80,"YES","NO")</f>
        <v>YES</v>
      </c>
      <c r="D80" s="2" t="s">
        <v>90</v>
      </c>
      <c r="E80" s="2" t="s">
        <v>13</v>
      </c>
      <c r="F80" s="2" t="s">
        <v>13</v>
      </c>
      <c r="G80" s="2" t="s">
        <v>91</v>
      </c>
      <c r="H80" s="2">
        <v>127031</v>
      </c>
      <c r="I80" s="3">
        <v>41760</v>
      </c>
      <c r="J80" s="2"/>
      <c r="K80" s="2" t="s">
        <v>41</v>
      </c>
      <c r="L80" s="2">
        <v>40</v>
      </c>
      <c r="M80" s="2">
        <v>60</v>
      </c>
      <c r="N80" s="2">
        <v>6</v>
      </c>
    </row>
    <row r="81" spans="1:14" x14ac:dyDescent="0.3">
      <c r="A81" s="2" t="s">
        <v>318</v>
      </c>
      <c r="B81" s="11">
        <v>60131615</v>
      </c>
      <c r="C81" s="2" t="str">
        <f>IF(VLOOKUP(B81,'Paste Funding'!1:1048576,1,FALSE)=B81,"YES","NO")</f>
        <v>YES</v>
      </c>
      <c r="D81" s="2" t="s">
        <v>92</v>
      </c>
      <c r="E81" s="2" t="s">
        <v>13</v>
      </c>
      <c r="F81" s="2" t="s">
        <v>13</v>
      </c>
      <c r="G81" s="2" t="s">
        <v>93</v>
      </c>
      <c r="H81" s="2">
        <v>127032</v>
      </c>
      <c r="I81" s="3">
        <v>41760</v>
      </c>
      <c r="J81" s="2"/>
      <c r="K81" s="2" t="s">
        <v>41</v>
      </c>
      <c r="L81" s="2">
        <v>60</v>
      </c>
      <c r="M81" s="2">
        <v>90</v>
      </c>
      <c r="N81" s="2">
        <v>9</v>
      </c>
    </row>
    <row r="82" spans="1:14" ht="26.4" x14ac:dyDescent="0.3">
      <c r="A82" s="2" t="s">
        <v>318</v>
      </c>
      <c r="B82" s="11">
        <v>60131469</v>
      </c>
      <c r="C82" s="2" t="str">
        <f>IF(VLOOKUP(B82,'Paste Funding'!1:1048576,1,FALSE)=B82,"YES","NO")</f>
        <v>YES</v>
      </c>
      <c r="D82" s="2" t="s">
        <v>94</v>
      </c>
      <c r="E82" s="2" t="s">
        <v>13</v>
      </c>
      <c r="F82" s="2" t="s">
        <v>13</v>
      </c>
      <c r="G82" s="2" t="s">
        <v>95</v>
      </c>
      <c r="H82" s="2">
        <v>127033</v>
      </c>
      <c r="I82" s="3">
        <v>41760</v>
      </c>
      <c r="J82" s="2"/>
      <c r="K82" s="2" t="s">
        <v>41</v>
      </c>
      <c r="L82" s="2">
        <v>81</v>
      </c>
      <c r="M82" s="2">
        <v>130</v>
      </c>
      <c r="N82" s="2">
        <v>13</v>
      </c>
    </row>
    <row r="83" spans="1:14" x14ac:dyDescent="0.3">
      <c r="A83" s="2" t="s">
        <v>318</v>
      </c>
      <c r="B83" s="11">
        <v>60131627</v>
      </c>
      <c r="C83" s="2" t="str">
        <f>IF(VLOOKUP(B83,'Paste Funding'!1:1048576,1,FALSE)=B83,"YES","NO")</f>
        <v>YES</v>
      </c>
      <c r="D83" s="2" t="s">
        <v>96</v>
      </c>
      <c r="E83" s="2" t="s">
        <v>13</v>
      </c>
      <c r="F83" s="2" t="s">
        <v>13</v>
      </c>
      <c r="G83" s="2" t="s">
        <v>97</v>
      </c>
      <c r="H83" s="2">
        <v>127034</v>
      </c>
      <c r="I83" s="3">
        <v>41760</v>
      </c>
      <c r="J83" s="2"/>
      <c r="K83" s="2" t="s">
        <v>41</v>
      </c>
      <c r="L83" s="2">
        <v>135</v>
      </c>
      <c r="M83" s="2">
        <v>200</v>
      </c>
      <c r="N83" s="2">
        <v>20</v>
      </c>
    </row>
    <row r="84" spans="1:14" ht="26.4" x14ac:dyDescent="0.3">
      <c r="A84" s="2" t="s">
        <v>318</v>
      </c>
      <c r="B84" s="11">
        <v>60131652</v>
      </c>
      <c r="C84" s="2" t="str">
        <f>IF(VLOOKUP(B84,'Paste Funding'!1:1048576,1,FALSE)=B84,"YES","NO")</f>
        <v>YES</v>
      </c>
      <c r="D84" s="2" t="s">
        <v>98</v>
      </c>
      <c r="E84" s="2" t="s">
        <v>13</v>
      </c>
      <c r="F84" s="2" t="s">
        <v>13</v>
      </c>
      <c r="G84" s="2" t="s">
        <v>99</v>
      </c>
      <c r="H84" s="2">
        <v>127035</v>
      </c>
      <c r="I84" s="3">
        <v>41760</v>
      </c>
      <c r="J84" s="2"/>
      <c r="K84" s="2" t="s">
        <v>41</v>
      </c>
      <c r="L84" s="2">
        <v>181</v>
      </c>
      <c r="M84" s="2">
        <v>270</v>
      </c>
      <c r="N84" s="2">
        <v>27</v>
      </c>
    </row>
    <row r="85" spans="1:14" x14ac:dyDescent="0.3">
      <c r="A85" s="2" t="s">
        <v>318</v>
      </c>
      <c r="B85" s="11">
        <v>60131664</v>
      </c>
      <c r="C85" s="2" t="str">
        <f>IF(VLOOKUP(B85,'Paste Funding'!1:1048576,1,FALSE)=B85,"YES","NO")</f>
        <v>YES</v>
      </c>
      <c r="D85" s="2" t="s">
        <v>100</v>
      </c>
      <c r="E85" s="2" t="s">
        <v>13</v>
      </c>
      <c r="F85" s="2" t="s">
        <v>13</v>
      </c>
      <c r="G85" s="2" t="s">
        <v>101</v>
      </c>
      <c r="H85" s="2">
        <v>127036</v>
      </c>
      <c r="I85" s="3">
        <v>41760</v>
      </c>
      <c r="J85" s="2"/>
      <c r="K85" s="2" t="s">
        <v>41</v>
      </c>
      <c r="L85" s="2">
        <v>261</v>
      </c>
      <c r="M85" s="2">
        <v>370</v>
      </c>
      <c r="N85" s="2">
        <v>37</v>
      </c>
    </row>
    <row r="86" spans="1:14" ht="26.4" x14ac:dyDescent="0.3">
      <c r="A86" s="2" t="s">
        <v>334</v>
      </c>
      <c r="B86" s="11">
        <v>60311551</v>
      </c>
      <c r="C86" s="2" t="e">
        <f>IF(VLOOKUP(B86,'Paste Funding'!1:1048576,1,FALSE)=B86,"YES","NO")</f>
        <v>#N/A</v>
      </c>
      <c r="D86" s="2" t="s">
        <v>118</v>
      </c>
      <c r="E86" s="2" t="s">
        <v>13</v>
      </c>
      <c r="F86" s="2" t="s">
        <v>13</v>
      </c>
      <c r="G86" s="2" t="s">
        <v>119</v>
      </c>
      <c r="H86" s="2">
        <v>127476</v>
      </c>
      <c r="I86" s="3">
        <v>42795</v>
      </c>
      <c r="J86" s="2"/>
      <c r="K86" s="2" t="s">
        <v>16</v>
      </c>
      <c r="L86" s="2">
        <v>30</v>
      </c>
      <c r="M86" s="2">
        <v>54</v>
      </c>
      <c r="N86" s="2">
        <v>5</v>
      </c>
    </row>
    <row r="87" spans="1:14" ht="26.4" x14ac:dyDescent="0.3">
      <c r="A87" s="2" t="s">
        <v>334</v>
      </c>
      <c r="B87" s="11">
        <v>60311551</v>
      </c>
      <c r="C87" s="2" t="e">
        <f>IF(VLOOKUP(B87,'Paste Funding'!1:1048576,1,FALSE)=B87,"YES","NO")</f>
        <v>#N/A</v>
      </c>
      <c r="D87" s="2" t="s">
        <v>118</v>
      </c>
      <c r="E87" s="2" t="s">
        <v>13</v>
      </c>
      <c r="F87" s="2" t="s">
        <v>13</v>
      </c>
      <c r="G87" s="2" t="s">
        <v>119</v>
      </c>
      <c r="H87" s="2">
        <v>127477</v>
      </c>
      <c r="I87" s="3">
        <v>42795</v>
      </c>
      <c r="J87" s="2"/>
      <c r="K87" s="2" t="s">
        <v>16</v>
      </c>
      <c r="L87" s="2">
        <v>30</v>
      </c>
      <c r="M87" s="2">
        <v>54</v>
      </c>
      <c r="N87" s="2">
        <v>5</v>
      </c>
    </row>
    <row r="88" spans="1:14" ht="26.4" x14ac:dyDescent="0.3">
      <c r="A88" s="2" t="s">
        <v>339</v>
      </c>
      <c r="B88" s="11">
        <v>60095155</v>
      </c>
      <c r="C88" s="2" t="e">
        <f>IF(VLOOKUP(B88,'Paste Funding'!1:1048576,1,FALSE)=B88,"YES","NO")</f>
        <v>#N/A</v>
      </c>
      <c r="D88" s="2" t="s">
        <v>65</v>
      </c>
      <c r="E88" s="2" t="s">
        <v>13</v>
      </c>
      <c r="F88" s="2" t="s">
        <v>13</v>
      </c>
      <c r="G88" s="2" t="s">
        <v>66</v>
      </c>
      <c r="H88" s="2">
        <v>126445</v>
      </c>
      <c r="I88" s="3">
        <v>41535</v>
      </c>
      <c r="J88" s="2"/>
      <c r="K88" s="2" t="s">
        <v>60</v>
      </c>
      <c r="L88" s="2">
        <v>60</v>
      </c>
      <c r="M88" s="2">
        <v>60</v>
      </c>
      <c r="N88" s="2">
        <v>6</v>
      </c>
    </row>
    <row r="89" spans="1:14" ht="26.4" x14ac:dyDescent="0.3">
      <c r="A89" s="2" t="s">
        <v>339</v>
      </c>
      <c r="B89" s="11">
        <v>60095179</v>
      </c>
      <c r="C89" s="2" t="e">
        <f>IF(VLOOKUP(B89,'Paste Funding'!1:1048576,1,FALSE)=B89,"YES","NO")</f>
        <v>#N/A</v>
      </c>
      <c r="D89" s="2" t="s">
        <v>67</v>
      </c>
      <c r="E89" s="2" t="s">
        <v>13</v>
      </c>
      <c r="F89" s="2" t="s">
        <v>13</v>
      </c>
      <c r="G89" s="2" t="s">
        <v>68</v>
      </c>
      <c r="H89" s="2">
        <v>126446</v>
      </c>
      <c r="I89" s="3">
        <v>41535</v>
      </c>
      <c r="J89" s="2"/>
      <c r="K89" s="2" t="s">
        <v>60</v>
      </c>
      <c r="L89" s="2">
        <v>150</v>
      </c>
      <c r="M89" s="2">
        <v>150</v>
      </c>
      <c r="N89" s="2">
        <v>15</v>
      </c>
    </row>
    <row r="90" spans="1:14" ht="26.4" x14ac:dyDescent="0.3">
      <c r="A90" s="2" t="s">
        <v>339</v>
      </c>
      <c r="B90" s="11">
        <v>60095192</v>
      </c>
      <c r="C90" s="2" t="str">
        <f>IF(VLOOKUP(B90,'Paste Funding'!1:1048576,1,FALSE)=B90,"YES","NO")</f>
        <v>YES</v>
      </c>
      <c r="D90" s="2" t="s">
        <v>69</v>
      </c>
      <c r="E90" s="2" t="s">
        <v>13</v>
      </c>
      <c r="F90" s="2" t="s">
        <v>13</v>
      </c>
      <c r="G90" s="2" t="s">
        <v>70</v>
      </c>
      <c r="H90" s="2">
        <v>126447</v>
      </c>
      <c r="I90" s="3">
        <v>41535</v>
      </c>
      <c r="J90" s="2"/>
      <c r="K90" s="2" t="s">
        <v>60</v>
      </c>
      <c r="L90" s="2">
        <v>370</v>
      </c>
      <c r="M90" s="2">
        <v>370</v>
      </c>
      <c r="N90" s="2">
        <v>37</v>
      </c>
    </row>
    <row r="91" spans="1:14" ht="26.4" x14ac:dyDescent="0.3">
      <c r="A91" s="2" t="s">
        <v>347</v>
      </c>
      <c r="B91" s="11">
        <v>60059862</v>
      </c>
      <c r="C91" s="2" t="str">
        <f>IF(VLOOKUP(B91,'Paste Funding'!1:1048576,1,FALSE)=B91,"YES","NO")</f>
        <v>YES</v>
      </c>
      <c r="D91" s="2" t="s">
        <v>22</v>
      </c>
      <c r="E91" s="2" t="s">
        <v>13</v>
      </c>
      <c r="F91" s="2" t="s">
        <v>13</v>
      </c>
      <c r="G91" s="2" t="s">
        <v>23</v>
      </c>
      <c r="H91" s="2">
        <v>126331</v>
      </c>
      <c r="I91" s="3">
        <v>41122</v>
      </c>
      <c r="J91" s="2"/>
      <c r="K91" s="2" t="s">
        <v>24</v>
      </c>
      <c r="L91" s="2">
        <v>80</v>
      </c>
      <c r="M91" s="2">
        <v>80</v>
      </c>
      <c r="N91" s="2">
        <v>8</v>
      </c>
    </row>
    <row r="92" spans="1:14" ht="26.4" x14ac:dyDescent="0.3">
      <c r="A92" s="2" t="s">
        <v>347</v>
      </c>
      <c r="B92" s="11">
        <v>60060359</v>
      </c>
      <c r="C92" s="2" t="str">
        <f>IF(VLOOKUP(B92,'Paste Funding'!1:1048576,1,FALSE)=B92,"YES","NO")</f>
        <v>YES</v>
      </c>
      <c r="D92" s="2" t="s">
        <v>25</v>
      </c>
      <c r="E92" s="2" t="s">
        <v>13</v>
      </c>
      <c r="F92" s="2" t="s">
        <v>13</v>
      </c>
      <c r="G92" s="2" t="s">
        <v>26</v>
      </c>
      <c r="H92" s="2">
        <v>126332</v>
      </c>
      <c r="I92" s="3">
        <v>41122</v>
      </c>
      <c r="J92" s="2"/>
      <c r="K92" s="2" t="s">
        <v>24</v>
      </c>
      <c r="L92" s="2">
        <v>140</v>
      </c>
      <c r="M92" s="2">
        <v>140</v>
      </c>
      <c r="N92" s="2">
        <v>14</v>
      </c>
    </row>
    <row r="93" spans="1:14" ht="26.4" x14ac:dyDescent="0.3">
      <c r="A93" s="2" t="s">
        <v>347</v>
      </c>
      <c r="B93" s="11" t="s">
        <v>350</v>
      </c>
      <c r="C93" s="2" t="str">
        <f>IF(VLOOKUP(B93,'Paste Funding'!1:1048576,1,FALSE)=B93,"YES","NO")</f>
        <v>YES</v>
      </c>
      <c r="D93" s="2" t="s">
        <v>27</v>
      </c>
      <c r="E93" s="2" t="s">
        <v>13</v>
      </c>
      <c r="F93" s="2" t="s">
        <v>13</v>
      </c>
      <c r="G93" s="2" t="s">
        <v>28</v>
      </c>
      <c r="H93" s="2">
        <v>126333</v>
      </c>
      <c r="I93" s="3">
        <v>41122</v>
      </c>
      <c r="J93" s="2"/>
      <c r="K93" s="2" t="s">
        <v>24</v>
      </c>
      <c r="L93" s="2">
        <v>370</v>
      </c>
      <c r="M93" s="2">
        <v>370</v>
      </c>
      <c r="N93" s="2">
        <v>37</v>
      </c>
    </row>
    <row r="94" spans="1:14" ht="26.4" x14ac:dyDescent="0.3">
      <c r="A94" s="2" t="s">
        <v>352</v>
      </c>
      <c r="B94" s="11">
        <v>60095167</v>
      </c>
      <c r="C94" s="2" t="e">
        <f>IF(VLOOKUP(B94,'Paste Funding'!1:1048576,1,FALSE)=B94,"YES","NO")</f>
        <v>#N/A</v>
      </c>
      <c r="D94" s="2" t="s">
        <v>58</v>
      </c>
      <c r="E94" s="2" t="s">
        <v>13</v>
      </c>
      <c r="F94" s="2" t="s">
        <v>13</v>
      </c>
      <c r="G94" s="2" t="s">
        <v>59</v>
      </c>
      <c r="H94" s="2">
        <v>126441</v>
      </c>
      <c r="I94" s="3">
        <v>41535</v>
      </c>
      <c r="J94" s="2"/>
      <c r="K94" s="2" t="s">
        <v>60</v>
      </c>
      <c r="L94" s="2">
        <v>58</v>
      </c>
      <c r="M94" s="2">
        <v>60</v>
      </c>
      <c r="N94" s="2">
        <v>6</v>
      </c>
    </row>
    <row r="95" spans="1:14" ht="26.4" x14ac:dyDescent="0.3">
      <c r="A95" s="2" t="s">
        <v>352</v>
      </c>
      <c r="B95" s="11">
        <v>60095180</v>
      </c>
      <c r="C95" s="2" t="e">
        <f>IF(VLOOKUP(B95,'Paste Funding'!1:1048576,1,FALSE)=B95,"YES","NO")</f>
        <v>#N/A</v>
      </c>
      <c r="D95" s="2" t="s">
        <v>61</v>
      </c>
      <c r="E95" s="2" t="s">
        <v>13</v>
      </c>
      <c r="F95" s="2" t="s">
        <v>13</v>
      </c>
      <c r="G95" s="2" t="s">
        <v>62</v>
      </c>
      <c r="H95" s="2">
        <v>126442</v>
      </c>
      <c r="I95" s="3">
        <v>41535</v>
      </c>
      <c r="J95" s="2"/>
      <c r="K95" s="2" t="s">
        <v>60</v>
      </c>
      <c r="L95" s="2">
        <v>148</v>
      </c>
      <c r="M95" s="2">
        <v>160</v>
      </c>
      <c r="N95" s="2">
        <v>15</v>
      </c>
    </row>
    <row r="96" spans="1:14" ht="26.4" x14ac:dyDescent="0.3">
      <c r="A96" s="2" t="s">
        <v>352</v>
      </c>
      <c r="B96" s="11">
        <v>60095039</v>
      </c>
      <c r="C96" s="2" t="e">
        <f>IF(VLOOKUP(B96,'Paste Funding'!1:1048576,1,FALSE)=B96,"YES","NO")</f>
        <v>#N/A</v>
      </c>
      <c r="D96" s="2" t="s">
        <v>63</v>
      </c>
      <c r="E96" s="2" t="s">
        <v>13</v>
      </c>
      <c r="F96" s="2" t="s">
        <v>13</v>
      </c>
      <c r="G96" s="2" t="s">
        <v>64</v>
      </c>
      <c r="H96" s="2">
        <v>126443</v>
      </c>
      <c r="I96" s="3">
        <v>41535</v>
      </c>
      <c r="J96" s="2"/>
      <c r="K96" s="2" t="s">
        <v>60</v>
      </c>
      <c r="L96" s="2">
        <v>368</v>
      </c>
      <c r="M96" s="2">
        <v>370</v>
      </c>
      <c r="N96" s="2">
        <v>37</v>
      </c>
    </row>
    <row r="97" spans="1:14" x14ac:dyDescent="0.3">
      <c r="A97" s="2" t="s">
        <v>356</v>
      </c>
      <c r="B97" s="11">
        <v>60045863</v>
      </c>
      <c r="C97" s="2" t="str">
        <f>IF(VLOOKUP(B97,'Paste Funding'!1:1048576,1,FALSE)=B97,"YES","NO")</f>
        <v>YES</v>
      </c>
      <c r="D97" s="2" t="s">
        <v>153</v>
      </c>
      <c r="E97" s="2" t="s">
        <v>13</v>
      </c>
      <c r="F97" s="2" t="s">
        <v>13</v>
      </c>
      <c r="G97" s="2" t="s">
        <v>154</v>
      </c>
      <c r="H97" s="2">
        <v>127615</v>
      </c>
      <c r="I97" s="3">
        <v>44743</v>
      </c>
      <c r="J97" s="2"/>
      <c r="K97" s="2" t="s">
        <v>41</v>
      </c>
      <c r="L97" s="2">
        <v>378</v>
      </c>
      <c r="M97" s="2">
        <v>420</v>
      </c>
      <c r="N97" s="2">
        <v>42</v>
      </c>
    </row>
    <row r="98" spans="1:14" ht="26.4" x14ac:dyDescent="0.3">
      <c r="A98" s="2" t="s">
        <v>356</v>
      </c>
      <c r="B98" s="11">
        <v>60049583</v>
      </c>
      <c r="C98" s="2" t="str">
        <f>IF(VLOOKUP(B98,'Paste Funding'!1:1048576,1,FALSE)=B98,"YES","NO")</f>
        <v>YES</v>
      </c>
      <c r="D98" s="2" t="s">
        <v>155</v>
      </c>
      <c r="E98" s="2" t="s">
        <v>13</v>
      </c>
      <c r="F98" s="2" t="s">
        <v>13</v>
      </c>
      <c r="G98" s="2" t="s">
        <v>156</v>
      </c>
      <c r="H98" s="2">
        <v>127616</v>
      </c>
      <c r="I98" s="3">
        <v>44743</v>
      </c>
      <c r="J98" s="2"/>
      <c r="K98" s="2" t="s">
        <v>75</v>
      </c>
      <c r="L98" s="2">
        <v>30</v>
      </c>
      <c r="M98" s="2">
        <v>30</v>
      </c>
      <c r="N98" s="2">
        <v>3</v>
      </c>
    </row>
    <row r="99" spans="1:14" x14ac:dyDescent="0.3">
      <c r="A99" s="2" t="s">
        <v>356</v>
      </c>
      <c r="B99" s="11">
        <v>60049492</v>
      </c>
      <c r="C99" s="2" t="str">
        <f>IF(VLOOKUP(B99,'Paste Funding'!1:1048576,1,FALSE)=B99,"YES","NO")</f>
        <v>YES</v>
      </c>
      <c r="D99" s="2" t="s">
        <v>157</v>
      </c>
      <c r="E99" s="2" t="s">
        <v>13</v>
      </c>
      <c r="F99" s="2" t="s">
        <v>13</v>
      </c>
      <c r="G99" s="2" t="s">
        <v>158</v>
      </c>
      <c r="H99" s="2">
        <v>127617</v>
      </c>
      <c r="I99" s="3">
        <v>44743</v>
      </c>
      <c r="J99" s="2"/>
      <c r="K99" s="2" t="s">
        <v>41</v>
      </c>
      <c r="L99" s="2">
        <v>54</v>
      </c>
      <c r="M99" s="2">
        <v>60</v>
      </c>
      <c r="N99" s="2">
        <v>6</v>
      </c>
    </row>
    <row r="100" spans="1:14" x14ac:dyDescent="0.3">
      <c r="A100" s="2" t="s">
        <v>356</v>
      </c>
      <c r="B100" s="11">
        <v>60050007</v>
      </c>
      <c r="C100" s="2" t="str">
        <f>IF(VLOOKUP(B100,'Paste Funding'!1:1048576,1,FALSE)=B100,"YES","NO")</f>
        <v>YES</v>
      </c>
      <c r="D100" s="2" t="s">
        <v>159</v>
      </c>
      <c r="E100" s="2" t="s">
        <v>13</v>
      </c>
      <c r="F100" s="2" t="s">
        <v>13</v>
      </c>
      <c r="G100" s="2" t="s">
        <v>160</v>
      </c>
      <c r="H100" s="2">
        <v>127618</v>
      </c>
      <c r="I100" s="3">
        <v>44743</v>
      </c>
      <c r="J100" s="2"/>
      <c r="K100" s="2" t="s">
        <v>41</v>
      </c>
      <c r="L100" s="2">
        <v>189</v>
      </c>
      <c r="M100" s="2">
        <v>210</v>
      </c>
      <c r="N100" s="2">
        <v>21</v>
      </c>
    </row>
    <row r="101" spans="1:14" x14ac:dyDescent="0.3">
      <c r="A101" s="2" t="s">
        <v>356</v>
      </c>
      <c r="B101" s="11" t="s">
        <v>365</v>
      </c>
      <c r="C101" s="2" t="str">
        <f>IF(VLOOKUP(B101,'Paste Funding'!1:1048576,1,FALSE)=B101,"YES","NO")</f>
        <v>YES</v>
      </c>
      <c r="D101" s="2" t="s">
        <v>161</v>
      </c>
      <c r="E101" s="2" t="s">
        <v>13</v>
      </c>
      <c r="F101" s="2" t="s">
        <v>13</v>
      </c>
      <c r="G101" s="2" t="s">
        <v>162</v>
      </c>
      <c r="H101" s="2">
        <v>127619</v>
      </c>
      <c r="I101" s="3">
        <v>44743</v>
      </c>
      <c r="J101" s="2"/>
      <c r="K101" s="2" t="s">
        <v>21</v>
      </c>
      <c r="L101" s="2">
        <v>192</v>
      </c>
      <c r="M101" s="2">
        <v>240</v>
      </c>
      <c r="N101" s="2">
        <v>24</v>
      </c>
    </row>
    <row r="102" spans="1:14" x14ac:dyDescent="0.3">
      <c r="A102" s="2" t="s">
        <v>356</v>
      </c>
      <c r="B102" s="11">
        <v>60050263</v>
      </c>
      <c r="C102" s="2" t="str">
        <f>IF(VLOOKUP(B102,'Paste Funding'!1:1048576,1,FALSE)=B102,"YES","NO")</f>
        <v>YES</v>
      </c>
      <c r="D102" s="2" t="s">
        <v>163</v>
      </c>
      <c r="E102" s="2" t="s">
        <v>13</v>
      </c>
      <c r="F102" s="2" t="s">
        <v>13</v>
      </c>
      <c r="G102" s="2" t="s">
        <v>164</v>
      </c>
      <c r="H102" s="2">
        <v>127620</v>
      </c>
      <c r="I102" s="3">
        <v>44743</v>
      </c>
      <c r="J102" s="2"/>
      <c r="K102" s="2" t="s">
        <v>21</v>
      </c>
      <c r="L102" s="2">
        <v>72</v>
      </c>
      <c r="M102" s="2">
        <v>90</v>
      </c>
      <c r="N102" s="2">
        <v>9</v>
      </c>
    </row>
    <row r="103" spans="1:14" ht="26.4" x14ac:dyDescent="0.3">
      <c r="A103" s="2" t="s">
        <v>356</v>
      </c>
      <c r="B103" s="11">
        <v>60050056</v>
      </c>
      <c r="C103" s="2" t="str">
        <f>IF(VLOOKUP(B103,'Paste Funding'!1:1048576,1,FALSE)=B103,"YES","NO")</f>
        <v>YES</v>
      </c>
      <c r="D103" s="2" t="s">
        <v>165</v>
      </c>
      <c r="E103" s="2" t="s">
        <v>13</v>
      </c>
      <c r="F103" s="2" t="s">
        <v>13</v>
      </c>
      <c r="G103" s="2" t="s">
        <v>166</v>
      </c>
      <c r="H103" s="2">
        <v>127621</v>
      </c>
      <c r="I103" s="3">
        <v>44743</v>
      </c>
      <c r="J103" s="2"/>
      <c r="K103" s="2" t="s">
        <v>75</v>
      </c>
      <c r="L103" s="2">
        <v>150</v>
      </c>
      <c r="M103" s="2">
        <v>150</v>
      </c>
      <c r="N103" s="2">
        <v>15</v>
      </c>
    </row>
    <row r="104" spans="1:14" x14ac:dyDescent="0.3">
      <c r="A104" s="2" t="s">
        <v>356</v>
      </c>
      <c r="B104" s="11">
        <v>60050251</v>
      </c>
      <c r="C104" s="2" t="str">
        <f>IF(VLOOKUP(B104,'Paste Funding'!1:1048576,1,FALSE)=B104,"YES","NO")</f>
        <v>YES</v>
      </c>
      <c r="D104" s="2" t="s">
        <v>167</v>
      </c>
      <c r="E104" s="2" t="s">
        <v>13</v>
      </c>
      <c r="F104" s="2" t="s">
        <v>13</v>
      </c>
      <c r="G104" s="2" t="s">
        <v>168</v>
      </c>
      <c r="H104" s="2">
        <v>127622</v>
      </c>
      <c r="I104" s="3">
        <v>44743</v>
      </c>
      <c r="J104" s="2"/>
      <c r="K104" s="2" t="s">
        <v>21</v>
      </c>
      <c r="L104" s="2">
        <v>360</v>
      </c>
      <c r="M104" s="2">
        <v>450</v>
      </c>
      <c r="N104" s="2">
        <v>45</v>
      </c>
    </row>
    <row r="105" spans="1:14" x14ac:dyDescent="0.3">
      <c r="A105" s="2" t="s">
        <v>356</v>
      </c>
      <c r="B105" s="11">
        <v>60050366</v>
      </c>
      <c r="C105" s="2" t="e">
        <f>IF(VLOOKUP(B105,'Paste Funding'!1:1048576,1,FALSE)=B105,"YES","NO")</f>
        <v>#N/A</v>
      </c>
      <c r="D105" s="2" t="s">
        <v>169</v>
      </c>
      <c r="E105" s="2" t="s">
        <v>13</v>
      </c>
      <c r="F105" s="2" t="s">
        <v>13</v>
      </c>
      <c r="G105" s="2" t="s">
        <v>170</v>
      </c>
      <c r="H105" s="2">
        <v>127623</v>
      </c>
      <c r="I105" s="3">
        <v>44743</v>
      </c>
      <c r="J105" s="2"/>
      <c r="K105" s="2" t="s">
        <v>16</v>
      </c>
      <c r="L105" s="2">
        <v>84</v>
      </c>
      <c r="M105" s="2">
        <v>120</v>
      </c>
      <c r="N105" s="2">
        <v>12</v>
      </c>
    </row>
    <row r="106" spans="1:14" x14ac:dyDescent="0.3">
      <c r="A106" s="2" t="s">
        <v>356</v>
      </c>
      <c r="B106" s="11">
        <v>60050408</v>
      </c>
      <c r="C106" s="2" t="e">
        <f>IF(VLOOKUP(B106,'Paste Funding'!1:1048576,1,FALSE)=B106,"YES","NO")</f>
        <v>#N/A</v>
      </c>
      <c r="D106" s="2" t="s">
        <v>171</v>
      </c>
      <c r="E106" s="2" t="s">
        <v>13</v>
      </c>
      <c r="F106" s="2" t="s">
        <v>13</v>
      </c>
      <c r="G106" s="2" t="s">
        <v>172</v>
      </c>
      <c r="H106" s="2">
        <v>127624</v>
      </c>
      <c r="I106" s="3">
        <v>44743</v>
      </c>
      <c r="J106" s="2"/>
      <c r="K106" s="2" t="s">
        <v>16</v>
      </c>
      <c r="L106" s="2">
        <v>210</v>
      </c>
      <c r="M106" s="2">
        <v>300</v>
      </c>
      <c r="N106" s="2">
        <v>30</v>
      </c>
    </row>
    <row r="107" spans="1:14" x14ac:dyDescent="0.3">
      <c r="A107" s="2" t="s">
        <v>370</v>
      </c>
      <c r="B107" s="11">
        <v>60027861</v>
      </c>
      <c r="C107" s="2" t="str">
        <f>IF(VLOOKUP(B107,'Paste Funding'!1:1048576,1,FALSE)=B107,"YES","NO")</f>
        <v>YES</v>
      </c>
      <c r="D107" s="2" t="s">
        <v>14</v>
      </c>
      <c r="E107" s="2" t="s">
        <v>13</v>
      </c>
      <c r="F107" s="2" t="s">
        <v>13</v>
      </c>
      <c r="G107" s="2" t="s">
        <v>15</v>
      </c>
      <c r="H107" s="2">
        <v>126061</v>
      </c>
      <c r="I107" s="3">
        <v>41122</v>
      </c>
      <c r="J107" s="2"/>
      <c r="K107" s="2" t="s">
        <v>16</v>
      </c>
      <c r="L107" s="2">
        <v>14</v>
      </c>
      <c r="M107" s="2">
        <v>17</v>
      </c>
      <c r="N107" s="2">
        <v>2</v>
      </c>
    </row>
    <row r="108" spans="1:14" x14ac:dyDescent="0.3">
      <c r="A108" s="2" t="s">
        <v>372</v>
      </c>
      <c r="B108" s="11">
        <v>60356364</v>
      </c>
      <c r="C108" s="2" t="str">
        <f>IF(VLOOKUP(B108,'Paste Funding'!1:1048576,1,FALSE)=B108,"YES","NO")</f>
        <v>YES</v>
      </c>
      <c r="D108" s="2" t="s">
        <v>130</v>
      </c>
      <c r="E108" s="2" t="s">
        <v>13</v>
      </c>
      <c r="F108" s="2" t="s">
        <v>13</v>
      </c>
      <c r="G108" s="2" t="s">
        <v>131</v>
      </c>
      <c r="H108" s="2">
        <v>127587</v>
      </c>
      <c r="I108" s="3">
        <v>43922</v>
      </c>
      <c r="J108" s="2"/>
      <c r="K108" s="2" t="s">
        <v>132</v>
      </c>
      <c r="L108" s="2">
        <v>500</v>
      </c>
      <c r="M108" s="2">
        <v>1000</v>
      </c>
      <c r="N108" s="2">
        <v>100</v>
      </c>
    </row>
    <row r="109" spans="1:14" x14ac:dyDescent="0.3">
      <c r="A109" s="2" t="s">
        <v>388</v>
      </c>
      <c r="B109" s="11">
        <v>60369243</v>
      </c>
      <c r="C109" s="2" t="e">
        <f>IF(VLOOKUP(B109,'Paste Funding'!1:1048576,1,FALSE)=B109,"YES","NO")</f>
        <v>#N/A</v>
      </c>
      <c r="D109" s="2" t="s">
        <v>141</v>
      </c>
      <c r="E109" s="2" t="s">
        <v>13</v>
      </c>
      <c r="F109" s="2" t="s">
        <v>13</v>
      </c>
      <c r="G109" s="2" t="s">
        <v>142</v>
      </c>
      <c r="H109" s="2">
        <v>127605</v>
      </c>
      <c r="I109" s="3">
        <v>44228</v>
      </c>
      <c r="J109" s="2"/>
      <c r="K109" s="2" t="s">
        <v>21</v>
      </c>
      <c r="L109" s="2">
        <v>36</v>
      </c>
      <c r="M109" s="2">
        <v>110</v>
      </c>
      <c r="N109" s="2">
        <v>11</v>
      </c>
    </row>
    <row r="110" spans="1:14" x14ac:dyDescent="0.3">
      <c r="A110" s="2" t="s">
        <v>388</v>
      </c>
      <c r="B110" s="11">
        <v>61048975</v>
      </c>
      <c r="C110" s="2" t="e">
        <f>IF(VLOOKUP(B110,'Paste Funding'!1:1048576,1,FALSE)=B110,"YES","NO")</f>
        <v>#N/A</v>
      </c>
      <c r="D110" s="2" t="s">
        <v>183</v>
      </c>
      <c r="E110" s="2" t="s">
        <v>13</v>
      </c>
      <c r="F110" s="2" t="s">
        <v>13</v>
      </c>
      <c r="G110" s="2" t="s">
        <v>184</v>
      </c>
      <c r="H110" s="2">
        <v>127663</v>
      </c>
      <c r="I110" s="3">
        <v>45658</v>
      </c>
      <c r="J110" s="2"/>
      <c r="K110" s="2" t="s">
        <v>21</v>
      </c>
      <c r="L110" s="2">
        <v>73</v>
      </c>
      <c r="M110" s="2">
        <v>240</v>
      </c>
      <c r="N110" s="2">
        <v>24</v>
      </c>
    </row>
    <row r="111" spans="1:14" x14ac:dyDescent="0.3">
      <c r="A111" s="2" t="s">
        <v>388</v>
      </c>
      <c r="B111" s="11">
        <v>61049293</v>
      </c>
      <c r="C111" s="2" t="e">
        <f>IF(VLOOKUP(B111,'Paste Funding'!1:1048576,1,FALSE)=B111,"YES","NO")</f>
        <v>#N/A</v>
      </c>
      <c r="D111" s="2" t="s">
        <v>185</v>
      </c>
      <c r="E111" s="2" t="s">
        <v>13</v>
      </c>
      <c r="F111" s="2" t="s">
        <v>13</v>
      </c>
      <c r="G111" s="2" t="s">
        <v>186</v>
      </c>
      <c r="H111" s="2">
        <v>127664</v>
      </c>
      <c r="I111" s="3">
        <v>45658</v>
      </c>
      <c r="J111" s="2"/>
      <c r="K111" s="2" t="s">
        <v>16</v>
      </c>
      <c r="L111" s="2">
        <v>146</v>
      </c>
      <c r="M111" s="2">
        <v>400</v>
      </c>
      <c r="N111" s="2">
        <v>31</v>
      </c>
    </row>
    <row r="112" spans="1:14" ht="26.4" x14ac:dyDescent="0.3">
      <c r="A112" s="2" t="s">
        <v>376</v>
      </c>
      <c r="B112" s="11">
        <v>60037106</v>
      </c>
      <c r="C112" s="2" t="e">
        <f>IF(VLOOKUP(B112,'Paste Funding'!1:1048576,1,FALSE)=B112,"YES","NO")</f>
        <v>#N/A</v>
      </c>
      <c r="D112" s="2" t="s">
        <v>17</v>
      </c>
      <c r="E112" s="2" t="s">
        <v>13</v>
      </c>
      <c r="F112" s="2" t="s">
        <v>13</v>
      </c>
      <c r="G112" s="2" t="s">
        <v>18</v>
      </c>
      <c r="H112" s="2">
        <v>126123</v>
      </c>
      <c r="I112" s="3">
        <v>41122</v>
      </c>
      <c r="J112" s="2"/>
      <c r="K112" s="2" t="s">
        <v>16</v>
      </c>
      <c r="L112" s="2">
        <v>45</v>
      </c>
      <c r="M112" s="2">
        <v>60</v>
      </c>
      <c r="N112" s="2">
        <v>6</v>
      </c>
    </row>
    <row r="113" spans="1:14" ht="26.4" x14ac:dyDescent="0.3">
      <c r="A113" s="2" t="s">
        <v>378</v>
      </c>
      <c r="B113" s="11">
        <v>60355141</v>
      </c>
      <c r="C113" s="2" t="str">
        <f>IF(VLOOKUP(B113,'Paste Funding'!1:1048576,1,FALSE)=B113,"YES","NO")</f>
        <v>YES</v>
      </c>
      <c r="D113" s="2" t="s">
        <v>133</v>
      </c>
      <c r="E113" s="2" t="s">
        <v>13</v>
      </c>
      <c r="F113" s="2" t="s">
        <v>13</v>
      </c>
      <c r="G113" s="2" t="s">
        <v>134</v>
      </c>
      <c r="H113" s="2">
        <v>127601</v>
      </c>
      <c r="I113" s="3">
        <v>44287</v>
      </c>
      <c r="J113" s="2"/>
      <c r="K113" s="2" t="s">
        <v>21</v>
      </c>
      <c r="L113" s="2">
        <v>27</v>
      </c>
      <c r="M113" s="2">
        <v>30</v>
      </c>
      <c r="N113" s="2">
        <v>3</v>
      </c>
    </row>
    <row r="114" spans="1:14" ht="26.4" x14ac:dyDescent="0.3">
      <c r="A114" s="2" t="s">
        <v>378</v>
      </c>
      <c r="B114" s="11" t="s">
        <v>380</v>
      </c>
      <c r="C114" s="2" t="str">
        <f>IF(VLOOKUP(B114,'Paste Funding'!1:1048576,1,FALSE)=B114,"YES","NO")</f>
        <v>YES</v>
      </c>
      <c r="D114" s="2" t="s">
        <v>135</v>
      </c>
      <c r="E114" s="2" t="s">
        <v>13</v>
      </c>
      <c r="F114" s="2" t="s">
        <v>13</v>
      </c>
      <c r="G114" s="2" t="s">
        <v>136</v>
      </c>
      <c r="H114" s="2">
        <v>127602</v>
      </c>
      <c r="I114" s="3">
        <v>44287</v>
      </c>
      <c r="J114" s="2"/>
      <c r="K114" s="2" t="s">
        <v>21</v>
      </c>
      <c r="L114" s="2">
        <v>30</v>
      </c>
      <c r="M114" s="2">
        <v>30</v>
      </c>
      <c r="N114" s="2">
        <v>3</v>
      </c>
    </row>
    <row r="115" spans="1:14" x14ac:dyDescent="0.3">
      <c r="A115" s="2" t="s">
        <v>378</v>
      </c>
      <c r="B115" s="11">
        <v>60355116</v>
      </c>
      <c r="C115" s="2" t="str">
        <f>IF(VLOOKUP(B115,'Paste Funding'!1:1048576,1,FALSE)=B115,"YES","NO")</f>
        <v>YES</v>
      </c>
      <c r="D115" s="2" t="s">
        <v>137</v>
      </c>
      <c r="E115" s="2" t="s">
        <v>13</v>
      </c>
      <c r="F115" s="2" t="s">
        <v>13</v>
      </c>
      <c r="G115" s="2" t="s">
        <v>138</v>
      </c>
      <c r="H115" s="2">
        <v>127603</v>
      </c>
      <c r="I115" s="3">
        <v>44287</v>
      </c>
      <c r="J115" s="2"/>
      <c r="K115" s="2" t="s">
        <v>21</v>
      </c>
      <c r="L115" s="2">
        <v>52</v>
      </c>
      <c r="M115" s="2">
        <v>61</v>
      </c>
      <c r="N115" s="2">
        <v>6</v>
      </c>
    </row>
    <row r="116" spans="1:14" x14ac:dyDescent="0.3">
      <c r="A116" s="2" t="s">
        <v>378</v>
      </c>
      <c r="B116" s="11">
        <v>60355128</v>
      </c>
      <c r="C116" s="2" t="str">
        <f>IF(VLOOKUP(B116,'Paste Funding'!1:1048576,1,FALSE)=B116,"YES","NO")</f>
        <v>YES</v>
      </c>
      <c r="D116" s="2" t="s">
        <v>139</v>
      </c>
      <c r="E116" s="2" t="s">
        <v>13</v>
      </c>
      <c r="F116" s="2" t="s">
        <v>13</v>
      </c>
      <c r="G116" s="2" t="s">
        <v>140</v>
      </c>
      <c r="H116" s="2">
        <v>127604</v>
      </c>
      <c r="I116" s="3">
        <v>44287</v>
      </c>
      <c r="J116" s="2"/>
      <c r="K116" s="2" t="s">
        <v>21</v>
      </c>
      <c r="L116" s="2">
        <v>38</v>
      </c>
      <c r="M116" s="2">
        <v>42</v>
      </c>
      <c r="N116" s="2">
        <v>4</v>
      </c>
    </row>
    <row r="117" spans="1:14" ht="26.4" x14ac:dyDescent="0.3">
      <c r="A117" s="2" t="s">
        <v>378</v>
      </c>
      <c r="B117" s="11">
        <v>61046607</v>
      </c>
      <c r="C117" s="2" t="e">
        <f>IF(VLOOKUP(B117,'Paste Funding'!1:1048576,1,FALSE)=B117,"YES","NO")</f>
        <v>#N/A</v>
      </c>
      <c r="D117" s="2" t="s">
        <v>179</v>
      </c>
      <c r="E117" s="2" t="s">
        <v>13</v>
      </c>
      <c r="F117" s="2" t="s">
        <v>13</v>
      </c>
      <c r="G117" s="2" t="s">
        <v>180</v>
      </c>
      <c r="H117" s="2">
        <v>127636</v>
      </c>
      <c r="I117" s="3">
        <v>45565</v>
      </c>
      <c r="J117" s="2"/>
      <c r="K117" s="2" t="s">
        <v>21</v>
      </c>
      <c r="L117" s="2">
        <v>21</v>
      </c>
      <c r="M117" s="2">
        <v>26</v>
      </c>
      <c r="N117" s="2">
        <v>3</v>
      </c>
    </row>
    <row r="118" spans="1:14" ht="26.4" x14ac:dyDescent="0.3">
      <c r="A118" s="2" t="s">
        <v>378</v>
      </c>
      <c r="B118" s="11">
        <v>61046619</v>
      </c>
      <c r="C118" s="2" t="e">
        <f>IF(VLOOKUP(B118,'Paste Funding'!1:1048576,1,FALSE)=B118,"YES","NO")</f>
        <v>#N/A</v>
      </c>
      <c r="D118" s="2" t="s">
        <v>181</v>
      </c>
      <c r="E118" s="2" t="s">
        <v>13</v>
      </c>
      <c r="F118" s="2" t="s">
        <v>13</v>
      </c>
      <c r="G118" s="2" t="s">
        <v>182</v>
      </c>
      <c r="H118" s="2">
        <v>127637</v>
      </c>
      <c r="I118" s="3">
        <v>45565</v>
      </c>
      <c r="J118" s="2"/>
      <c r="K118" s="2" t="s">
        <v>21</v>
      </c>
      <c r="L118" s="2">
        <v>7</v>
      </c>
      <c r="M118" s="2">
        <v>9</v>
      </c>
      <c r="N118" s="2">
        <v>1</v>
      </c>
    </row>
  </sheetData>
  <autoFilter ref="A2:N118" xr:uid="{180FC9DE-30A0-4F1F-854D-01FACB79F506}">
    <sortState xmlns:xlrd2="http://schemas.microsoft.com/office/spreadsheetml/2017/richdata2" ref="A3:N118">
      <sortCondition ref="A2:A118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25973C-1CC8-4494-8C92-48676C7A7B93}">
  <dimension ref="A1:D118"/>
  <sheetViews>
    <sheetView topLeftCell="A93" workbookViewId="0">
      <selection sqref="A1:A1048576"/>
    </sheetView>
  </sheetViews>
  <sheetFormatPr defaultRowHeight="14.4" x14ac:dyDescent="0.3"/>
  <cols>
    <col min="1" max="1" width="94.44140625" customWidth="1"/>
    <col min="2" max="2" width="27.33203125" customWidth="1"/>
    <col min="3" max="3" width="13.33203125" customWidth="1"/>
    <col min="4" max="4" width="55.44140625" customWidth="1"/>
  </cols>
  <sheetData>
    <row r="1" spans="1:4" x14ac:dyDescent="0.3">
      <c r="A1">
        <v>1</v>
      </c>
      <c r="B1">
        <v>2</v>
      </c>
      <c r="C1">
        <v>3</v>
      </c>
      <c r="D1">
        <v>4</v>
      </c>
    </row>
    <row r="2" spans="1:4" x14ac:dyDescent="0.3">
      <c r="A2" t="s">
        <v>484</v>
      </c>
      <c r="B2" t="s">
        <v>0</v>
      </c>
      <c r="C2" t="s">
        <v>485</v>
      </c>
      <c r="D2" t="s">
        <v>486</v>
      </c>
    </row>
    <row r="3" spans="1:4" x14ac:dyDescent="0.3">
      <c r="A3" t="str">
        <f>CONCATENATE(C3," ",D3)</f>
        <v xml:space="preserve">61015465 LASER Level 3 Award in Academic Study Skills </v>
      </c>
      <c r="B3" t="str">
        <f>'Quals - update'!A3</f>
        <v>Academic Study Skills</v>
      </c>
      <c r="C3">
        <f>'Quals - update'!B3</f>
        <v>61015465</v>
      </c>
      <c r="D3" t="str">
        <f>'Quals - update'!G3</f>
        <v xml:space="preserve">LASER Level 3 Award in Academic Study Skills </v>
      </c>
    </row>
    <row r="4" spans="1:4" x14ac:dyDescent="0.3">
      <c r="A4" t="str">
        <f t="shared" ref="A4:A67" si="0">CONCATENATE(C4," ",D4)</f>
        <v xml:space="preserve">61015477 LASER Level 3 Certificate in Academic Study Skills </v>
      </c>
      <c r="B4" t="str">
        <f>'Quals - update'!A4</f>
        <v>Academic Study Skills</v>
      </c>
      <c r="C4">
        <f>'Quals - update'!B4</f>
        <v>61015477</v>
      </c>
      <c r="D4" t="str">
        <f>'Quals - update'!G4</f>
        <v xml:space="preserve">LASER Level 3 Certificate in Academic Study Skills </v>
      </c>
    </row>
    <row r="5" spans="1:4" x14ac:dyDescent="0.3">
      <c r="A5" t="str">
        <f t="shared" si="0"/>
        <v>60326037 LASER Level 2 Award for Personal Licence Holders</v>
      </c>
      <c r="B5" t="str">
        <f>'Quals - update'!A5</f>
        <v>APLH</v>
      </c>
      <c r="C5">
        <f>'Quals - update'!B5</f>
        <v>60326037</v>
      </c>
      <c r="D5" t="str">
        <f>'Quals - update'!G5</f>
        <v>LASER Level 2 Award for Personal Licence Holders</v>
      </c>
    </row>
    <row r="6" spans="1:4" x14ac:dyDescent="0.3">
      <c r="A6" t="str">
        <f t="shared" si="0"/>
        <v>60062642 LASER Level 3 Award in Assessing Competence in the Work Environment</v>
      </c>
      <c r="B6" t="str">
        <f>'Quals - update'!A6</f>
        <v>Assessing</v>
      </c>
      <c r="C6">
        <f>'Quals - update'!B6</f>
        <v>60062642</v>
      </c>
      <c r="D6" t="str">
        <f>'Quals - update'!G6</f>
        <v>LASER Level 3 Award in Assessing Competence in the Work Environment</v>
      </c>
    </row>
    <row r="7" spans="1:4" x14ac:dyDescent="0.3">
      <c r="A7" t="str">
        <f t="shared" si="0"/>
        <v xml:space="preserve">60062666 LASER Level 3 Award in Understanding the Principles and Practices of Assessment </v>
      </c>
      <c r="B7" t="str">
        <f>'Quals - update'!A7</f>
        <v>Assessing</v>
      </c>
      <c r="C7">
        <f>'Quals - update'!B7</f>
        <v>60062666</v>
      </c>
      <c r="D7" t="str">
        <f>'Quals - update'!G7</f>
        <v xml:space="preserve">LASER Level 3 Award in Understanding the Principles and Practices of Assessment </v>
      </c>
    </row>
    <row r="8" spans="1:4" x14ac:dyDescent="0.3">
      <c r="A8" t="str">
        <f t="shared" si="0"/>
        <v>60062654 LASER Level 3 Award in Assessing Vocationally Related Achievement</v>
      </c>
      <c r="B8" t="str">
        <f>'Quals - update'!A8</f>
        <v>Assessing</v>
      </c>
      <c r="C8">
        <f>'Quals - update'!B8</f>
        <v>60062654</v>
      </c>
      <c r="D8" t="str">
        <f>'Quals - update'!G8</f>
        <v>LASER Level 3 Award in Assessing Vocationally Related Achievement</v>
      </c>
    </row>
    <row r="9" spans="1:4" x14ac:dyDescent="0.3">
      <c r="A9" t="str">
        <f t="shared" si="0"/>
        <v>60062678 LASER Level 3 Certificate in Assessing Vocational Achievement</v>
      </c>
      <c r="B9" t="str">
        <f>'Quals - update'!A9</f>
        <v>Assessing</v>
      </c>
      <c r="C9">
        <f>'Quals - update'!B9</f>
        <v>60062678</v>
      </c>
      <c r="D9" t="str">
        <f>'Quals - update'!G9</f>
        <v>LASER Level 3 Certificate in Assessing Vocational Achievement</v>
      </c>
    </row>
    <row r="10" spans="1:4" x14ac:dyDescent="0.3">
      <c r="A10" t="str">
        <f t="shared" si="0"/>
        <v>60105069 LASER Level 3 Award in Education and Training</v>
      </c>
      <c r="B10" t="str">
        <f>'Quals - update'!A10</f>
        <v>Education and Training</v>
      </c>
      <c r="C10">
        <f>'Quals - update'!B10</f>
        <v>60105069</v>
      </c>
      <c r="D10" t="str">
        <f>'Quals - update'!G10</f>
        <v>LASER Level 3 Award in Education and Training</v>
      </c>
    </row>
    <row r="11" spans="1:4" x14ac:dyDescent="0.3">
      <c r="A11" t="str">
        <f t="shared" si="0"/>
        <v>6007484X LASER Level 2 Award for Enhancing Employability</v>
      </c>
      <c r="B11" t="str">
        <f>'Quals - update'!A11</f>
        <v>Enhancing Employability</v>
      </c>
      <c r="C11" t="str">
        <f>'Quals - update'!B11</f>
        <v>6007484X</v>
      </c>
      <c r="D11" t="str">
        <f>'Quals - update'!G11</f>
        <v>LASER Level 2 Award for Enhancing Employability</v>
      </c>
    </row>
    <row r="12" spans="1:4" x14ac:dyDescent="0.3">
      <c r="A12" t="str">
        <f t="shared" si="0"/>
        <v>60074838 LASER Level 1 Award for Enhancing Employability</v>
      </c>
      <c r="B12" t="str">
        <f>'Quals - update'!A12</f>
        <v>Enhancing Employability</v>
      </c>
      <c r="C12">
        <f>'Quals - update'!B12</f>
        <v>60074838</v>
      </c>
      <c r="D12" t="str">
        <f>'Quals - update'!G12</f>
        <v>LASER Level 1 Award for Enhancing Employability</v>
      </c>
    </row>
    <row r="13" spans="1:4" x14ac:dyDescent="0.3">
      <c r="A13" t="str">
        <f t="shared" si="0"/>
        <v>6007744X LASER Level 1 Certificate for Enhancing Employability</v>
      </c>
      <c r="B13" t="str">
        <f>'Quals - update'!A13</f>
        <v>Enhancing Employability</v>
      </c>
      <c r="C13" t="str">
        <f>'Quals - update'!B13</f>
        <v>6007744X</v>
      </c>
      <c r="D13" t="str">
        <f>'Quals - update'!G13</f>
        <v>LASER Level 1 Certificate for Enhancing Employability</v>
      </c>
    </row>
    <row r="14" spans="1:4" x14ac:dyDescent="0.3">
      <c r="A14" t="str">
        <f t="shared" si="0"/>
        <v>60079514 LASER Level 2 Certificate for Enhancing Employability</v>
      </c>
      <c r="B14" t="str">
        <f>'Quals - update'!A14</f>
        <v>Enhancing Employability</v>
      </c>
      <c r="C14">
        <f>'Quals - update'!B14</f>
        <v>60079514</v>
      </c>
      <c r="D14" t="str">
        <f>'Quals - update'!G14</f>
        <v>LASER Level 2 Certificate for Enhancing Employability</v>
      </c>
    </row>
    <row r="15" spans="1:4" x14ac:dyDescent="0.3">
      <c r="A15" t="str">
        <f t="shared" si="0"/>
        <v>60352632 LASER Level 3 Award in Emergency First Aid at Work</v>
      </c>
      <c r="B15" t="str">
        <f>'Quals - update'!A15</f>
        <v>First Aid</v>
      </c>
      <c r="C15">
        <f>'Quals - update'!B15</f>
        <v>60352632</v>
      </c>
      <c r="D15" t="str">
        <f>'Quals - update'!G15</f>
        <v>LASER Level 3 Award in Emergency First Aid at Work</v>
      </c>
    </row>
    <row r="16" spans="1:4" x14ac:dyDescent="0.3">
      <c r="A16" t="str">
        <f t="shared" si="0"/>
        <v>61006956 LASER Level 3 Award in First Aid at Work</v>
      </c>
      <c r="B16" t="str">
        <f>'Quals - update'!A16</f>
        <v>First Aid</v>
      </c>
      <c r="C16">
        <f>'Quals - update'!B16</f>
        <v>61006956</v>
      </c>
      <c r="D16" t="str">
        <f>'Quals - update'!G16</f>
        <v>LASER Level 3 Award in First Aid at Work</v>
      </c>
    </row>
    <row r="17" spans="1:4" x14ac:dyDescent="0.3">
      <c r="A17" t="str">
        <f t="shared" si="0"/>
        <v xml:space="preserve">61006968 LASER Level 3 Award in Paediatric First Aid </v>
      </c>
      <c r="B17" t="str">
        <f>'Quals - update'!A17</f>
        <v>First Aid</v>
      </c>
      <c r="C17">
        <f>'Quals - update'!B17</f>
        <v>61006968</v>
      </c>
      <c r="D17" t="str">
        <f>'Quals - update'!G17</f>
        <v xml:space="preserve">LASER Level 3 Award in Paediatric First Aid </v>
      </c>
    </row>
    <row r="18" spans="1:4" x14ac:dyDescent="0.3">
      <c r="A18" t="str">
        <f t="shared" si="0"/>
        <v>6100697X LASER Level 3 Award in Emergency Paediatric First Aid</v>
      </c>
      <c r="B18" t="str">
        <f>'Quals - update'!A18</f>
        <v>First Aid</v>
      </c>
      <c r="C18" t="str">
        <f>'Quals - update'!B18</f>
        <v>6100697X</v>
      </c>
      <c r="D18" t="str">
        <f>'Quals - update'!G18</f>
        <v>LASER Level 3 Award in Emergency Paediatric First Aid</v>
      </c>
    </row>
    <row r="19" spans="1:4" x14ac:dyDescent="0.3">
      <c r="A19" t="str">
        <f t="shared" si="0"/>
        <v>61003803 LASER Level 3 Award in Supervising Food Safety</v>
      </c>
      <c r="B19" t="str">
        <f>'Quals - update'!A19</f>
        <v>Food Safety</v>
      </c>
      <c r="C19">
        <f>'Quals - update'!B19</f>
        <v>61003803</v>
      </c>
      <c r="D19" t="str">
        <f>'Quals - update'!G19</f>
        <v>LASER Level 3 Award in Supervising Food Safety</v>
      </c>
    </row>
    <row r="20" spans="1:4" x14ac:dyDescent="0.3">
      <c r="A20" t="str">
        <f t="shared" si="0"/>
        <v>60328101 LASER Level 1 Award in Forest School Ethos and Principles</v>
      </c>
      <c r="B20" t="str">
        <f>'Quals - update'!A20</f>
        <v>Forest School</v>
      </c>
      <c r="C20">
        <f>'Quals - update'!B20</f>
        <v>60328101</v>
      </c>
      <c r="D20" t="str">
        <f>'Quals - update'!G20</f>
        <v>LASER Level 1 Award in Forest School Ethos and Principles</v>
      </c>
    </row>
    <row r="21" spans="1:4" x14ac:dyDescent="0.3">
      <c r="A21" t="str">
        <f t="shared" si="0"/>
        <v>60328113 LASER Level 2 Award for Forest School Assistants</v>
      </c>
      <c r="B21" t="str">
        <f>'Quals - update'!A21</f>
        <v>Forest School</v>
      </c>
      <c r="C21">
        <f>'Quals - update'!B21</f>
        <v>60328113</v>
      </c>
      <c r="D21" t="str">
        <f>'Quals - update'!G21</f>
        <v>LASER Level 2 Award for Forest School Assistants</v>
      </c>
    </row>
    <row r="22" spans="1:4" x14ac:dyDescent="0.3">
      <c r="A22" t="str">
        <f t="shared" si="0"/>
        <v>60328125 LASER Level 3 Certificate for Forest School Leaders</v>
      </c>
      <c r="B22" t="str">
        <f>'Quals - update'!A22</f>
        <v>Forest School</v>
      </c>
      <c r="C22">
        <f>'Quals - update'!B22</f>
        <v>60328125</v>
      </c>
      <c r="D22" t="str">
        <f>'Quals - update'!G22</f>
        <v>LASER Level 3 Certificate for Forest School Leaders</v>
      </c>
    </row>
    <row r="23" spans="1:4" x14ac:dyDescent="0.3">
      <c r="A23" t="str">
        <f t="shared" si="0"/>
        <v>60086385 LASER Level 1 Award for Getting Into Employment</v>
      </c>
      <c r="B23" t="str">
        <f>'Quals - update'!A23</f>
        <v>Getting into Employment</v>
      </c>
      <c r="C23">
        <f>'Quals - update'!B23</f>
        <v>60086385</v>
      </c>
      <c r="D23" t="str">
        <f>'Quals - update'!G23</f>
        <v>LASER Level 1 Award for Getting Into Employment</v>
      </c>
    </row>
    <row r="24" spans="1:4" x14ac:dyDescent="0.3">
      <c r="A24" t="str">
        <f t="shared" si="0"/>
        <v>60086567 LASER Level 2 Award for Getting Into Employment</v>
      </c>
      <c r="B24" t="str">
        <f>'Quals - update'!A24</f>
        <v>Getting into Employment</v>
      </c>
      <c r="C24">
        <f>'Quals - update'!B24</f>
        <v>60086567</v>
      </c>
      <c r="D24" t="str">
        <f>'Quals - update'!G24</f>
        <v>LASER Level 2 Award for Getting Into Employment</v>
      </c>
    </row>
    <row r="25" spans="1:4" x14ac:dyDescent="0.3">
      <c r="A25" t="str">
        <f t="shared" si="0"/>
        <v>60089027 LASER Level 1 Extended Award for Getting Into Employment</v>
      </c>
      <c r="B25" t="str">
        <f>'Quals - update'!A25</f>
        <v>Getting into Employment</v>
      </c>
      <c r="C25">
        <f>'Quals - update'!B25</f>
        <v>60089027</v>
      </c>
      <c r="D25" t="str">
        <f>'Quals - update'!G25</f>
        <v>LASER Level 1 Extended Award for Getting Into Employment</v>
      </c>
    </row>
    <row r="26" spans="1:4" x14ac:dyDescent="0.3">
      <c r="A26" t="str">
        <f t="shared" si="0"/>
        <v>60088989 LASER Level 1 Certificate for Getting Into Employment</v>
      </c>
      <c r="B26" t="str">
        <f>'Quals - update'!A26</f>
        <v>Getting into Employment</v>
      </c>
      <c r="C26">
        <f>'Quals - update'!B26</f>
        <v>60088989</v>
      </c>
      <c r="D26" t="str">
        <f>'Quals - update'!G26</f>
        <v>LASER Level 1 Certificate for Getting Into Employment</v>
      </c>
    </row>
    <row r="27" spans="1:4" x14ac:dyDescent="0.3">
      <c r="A27" t="str">
        <f t="shared" si="0"/>
        <v>60088990 LASER Level 2 Certificate for Getting Into Employment</v>
      </c>
      <c r="B27" t="str">
        <f>'Quals - update'!A27</f>
        <v>Getting into Employment</v>
      </c>
      <c r="C27">
        <f>'Quals - update'!B27</f>
        <v>60088990</v>
      </c>
      <c r="D27" t="str">
        <f>'Quals - update'!G27</f>
        <v>LASER Level 2 Certificate for Getting Into Employment</v>
      </c>
    </row>
    <row r="28" spans="1:4" x14ac:dyDescent="0.3">
      <c r="A28" t="str">
        <f t="shared" si="0"/>
        <v>60089039 LASER Level 2 Extended Award for Getting Into Employment</v>
      </c>
      <c r="B28" t="str">
        <f>'Quals - update'!A28</f>
        <v>Getting into Employment</v>
      </c>
      <c r="C28">
        <f>'Quals - update'!B28</f>
        <v>60089039</v>
      </c>
      <c r="D28" t="str">
        <f>'Quals - update'!G28</f>
        <v>LASER Level 2 Extended Award for Getting Into Employment</v>
      </c>
    </row>
    <row r="29" spans="1:4" x14ac:dyDescent="0.3">
      <c r="A29" t="str">
        <f t="shared" si="0"/>
        <v>61026955 LASER Level 1 Award in Health and Safety in a Construction Environment</v>
      </c>
      <c r="B29" t="str">
        <f>'Quals - update'!A29</f>
        <v>H&amp;S in Construction</v>
      </c>
      <c r="C29">
        <f>'Quals - update'!B29</f>
        <v>61026955</v>
      </c>
      <c r="D29" t="str">
        <f>'Quals - update'!G29</f>
        <v>LASER Level 1 Award in Health and Safety in a Construction Environment</v>
      </c>
    </row>
    <row r="30" spans="1:4" x14ac:dyDescent="0.3">
      <c r="A30" t="str">
        <f t="shared" si="0"/>
        <v>60162090 LASER Level 2 Certificate in Skills for Working in Health and Social Care Professions</v>
      </c>
      <c r="B30" t="str">
        <f>'Quals - update'!A30</f>
        <v>Health and Social Care</v>
      </c>
      <c r="C30">
        <f>'Quals - update'!B30</f>
        <v>60162090</v>
      </c>
      <c r="D30" t="str">
        <f>'Quals - update'!G30</f>
        <v>LASER Level 2 Certificate in Skills for Working in Health and Social Care Professions</v>
      </c>
    </row>
    <row r="31" spans="1:4" x14ac:dyDescent="0.3">
      <c r="A31" t="str">
        <f t="shared" si="0"/>
        <v>60162090 LASER Level 2 Certificate in Skills for Working in Health and Social Care Professions</v>
      </c>
      <c r="B31" t="str">
        <f>'Quals - update'!A31</f>
        <v>Health and Social Care</v>
      </c>
      <c r="C31">
        <f>'Quals - update'!B31</f>
        <v>60162090</v>
      </c>
      <c r="D31" t="str">
        <f>'Quals - update'!G31</f>
        <v>LASER Level 2 Certificate in Skills for Working in Health and Social Care Professions</v>
      </c>
    </row>
    <row r="32" spans="1:4" x14ac:dyDescent="0.3">
      <c r="A32" t="str">
        <f t="shared" si="0"/>
        <v>60162090 LASER Level 2 Certificate in Skills for Working in Health and Social Care Professions</v>
      </c>
      <c r="B32" t="str">
        <f>'Quals - update'!A32</f>
        <v>Health and Social Care</v>
      </c>
      <c r="C32">
        <f>'Quals - update'!B32</f>
        <v>60162090</v>
      </c>
      <c r="D32" t="str">
        <f>'Quals - update'!G32</f>
        <v>LASER Level 2 Certificate in Skills for Working in Health and Social Care Professions</v>
      </c>
    </row>
    <row r="33" spans="1:4" x14ac:dyDescent="0.3">
      <c r="A33" t="str">
        <f t="shared" si="0"/>
        <v>60162090 LASER Level 2 Certificate in Skills for Working in Health and Social Care Professions</v>
      </c>
      <c r="B33" t="str">
        <f>'Quals - update'!A33</f>
        <v>Health and Social Care</v>
      </c>
      <c r="C33">
        <f>'Quals - update'!B33</f>
        <v>60162090</v>
      </c>
      <c r="D33" t="str">
        <f>'Quals - update'!G33</f>
        <v>LASER Level 2 Certificate in Skills for Working in Health and Social Care Professions</v>
      </c>
    </row>
    <row r="34" spans="1:4" x14ac:dyDescent="0.3">
      <c r="A34" t="str">
        <f t="shared" si="0"/>
        <v>60162090 LASER Level 2 Certificate in Skills for Working in Health and Social Care Professions</v>
      </c>
      <c r="B34" t="str">
        <f>'Quals - update'!A34</f>
        <v>Health and Social Care</v>
      </c>
      <c r="C34">
        <f>'Quals - update'!B34</f>
        <v>60162090</v>
      </c>
      <c r="D34" t="str">
        <f>'Quals - update'!G34</f>
        <v>LASER Level 2 Certificate in Skills for Working in Health and Social Care Professions</v>
      </c>
    </row>
    <row r="35" spans="1:4" x14ac:dyDescent="0.3">
      <c r="A35" t="str">
        <f t="shared" si="0"/>
        <v>60162090 LASER Level 2 Certificate in Skills for Working in Health and Social Care Professions</v>
      </c>
      <c r="B35" t="str">
        <f>'Quals - update'!A35</f>
        <v>Health and Social Care</v>
      </c>
      <c r="C35">
        <f>'Quals - update'!B35</f>
        <v>60162090</v>
      </c>
      <c r="D35" t="str">
        <f>'Quals - update'!G35</f>
        <v>LASER Level 2 Certificate in Skills for Working in Health and Social Care Professions</v>
      </c>
    </row>
    <row r="36" spans="1:4" x14ac:dyDescent="0.3">
      <c r="A36" t="str">
        <f t="shared" si="0"/>
        <v>60162090 LASER Level 2 Certificate in Skills for Working in Health and Social Care Professions</v>
      </c>
      <c r="B36" t="str">
        <f>'Quals - update'!A36</f>
        <v>Health and Social Care</v>
      </c>
      <c r="C36">
        <f>'Quals - update'!B36</f>
        <v>60162090</v>
      </c>
      <c r="D36" t="str">
        <f>'Quals - update'!G36</f>
        <v>LASER Level 2 Certificate in Skills for Working in Health and Social Care Professions</v>
      </c>
    </row>
    <row r="37" spans="1:4" x14ac:dyDescent="0.3">
      <c r="A37" t="str">
        <f t="shared" si="0"/>
        <v>60162090 LASER Level 2 Certificate in Skills for Working in Health and Social Care Professions</v>
      </c>
      <c r="B37" t="str">
        <f>'Quals - update'!A37</f>
        <v>Health and Social Care</v>
      </c>
      <c r="C37">
        <f>'Quals - update'!B37</f>
        <v>60162090</v>
      </c>
      <c r="D37" t="str">
        <f>'Quals - update'!G37</f>
        <v>LASER Level 2 Certificate in Skills for Working in Health and Social Care Professions</v>
      </c>
    </row>
    <row r="38" spans="1:4" x14ac:dyDescent="0.3">
      <c r="A38" t="str">
        <f t="shared" si="0"/>
        <v>60162090 LASER Level 2 Certificate in Skills for Working in Health and Social Care Professions</v>
      </c>
      <c r="B38" t="str">
        <f>'Quals - update'!A38</f>
        <v>Health and Social Care</v>
      </c>
      <c r="C38">
        <f>'Quals - update'!B38</f>
        <v>60162090</v>
      </c>
      <c r="D38" t="str">
        <f>'Quals - update'!G38</f>
        <v>LASER Level 2 Certificate in Skills for Working in Health and Social Care Professions</v>
      </c>
    </row>
    <row r="39" spans="1:4" x14ac:dyDescent="0.3">
      <c r="A39" t="str">
        <f t="shared" si="0"/>
        <v>60162090 LASER Level 2 Certificate in Skills for Working in Health and Social Care Professions</v>
      </c>
      <c r="B39" t="str">
        <f>'Quals - update'!A39</f>
        <v>Health and Social Care</v>
      </c>
      <c r="C39">
        <f>'Quals - update'!B39</f>
        <v>60162090</v>
      </c>
      <c r="D39" t="str">
        <f>'Quals - update'!G39</f>
        <v>LASER Level 2 Certificate in Skills for Working in Health and Social Care Professions</v>
      </c>
    </row>
    <row r="40" spans="1:4" x14ac:dyDescent="0.3">
      <c r="A40" t="str">
        <f t="shared" si="0"/>
        <v>60162090 LASER Level 2 Certificate in Skills for Working in Health and Social Care Professions</v>
      </c>
      <c r="B40" t="str">
        <f>'Quals - update'!A40</f>
        <v>Health and Social Care</v>
      </c>
      <c r="C40">
        <f>'Quals - update'!B40</f>
        <v>60162090</v>
      </c>
      <c r="D40" t="str">
        <f>'Quals - update'!G40</f>
        <v>LASER Level 2 Certificate in Skills for Working in Health and Social Care Professions</v>
      </c>
    </row>
    <row r="41" spans="1:4" x14ac:dyDescent="0.3">
      <c r="A41" t="str">
        <f t="shared" si="0"/>
        <v>60172095 LASER Entry Level Award in Independent Living (Entry 1)</v>
      </c>
      <c r="B41" t="str">
        <f>'Quals - update'!A41</f>
        <v>Independent Living</v>
      </c>
      <c r="C41">
        <f>'Quals - update'!B41</f>
        <v>60172095</v>
      </c>
      <c r="D41" t="str">
        <f>'Quals - update'!G41</f>
        <v>LASER Entry Level Award in Independent Living (Entry 1)</v>
      </c>
    </row>
    <row r="42" spans="1:4" x14ac:dyDescent="0.3">
      <c r="A42" t="str">
        <f t="shared" si="0"/>
        <v>60172095 LASER Entry Level Award in Independent Living (Entry 1)</v>
      </c>
      <c r="B42" t="str">
        <f>'Quals - update'!A42</f>
        <v>Independent Living</v>
      </c>
      <c r="C42">
        <f>'Quals - update'!B42</f>
        <v>60172095</v>
      </c>
      <c r="D42" t="str">
        <f>'Quals - update'!G42</f>
        <v>LASER Entry Level Award in Independent Living (Entry 1)</v>
      </c>
    </row>
    <row r="43" spans="1:4" x14ac:dyDescent="0.3">
      <c r="A43" t="str">
        <f t="shared" si="0"/>
        <v>60172095 LASER Entry Level Award in Independent Living (Entry 1)</v>
      </c>
      <c r="B43" t="str">
        <f>'Quals - update'!A43</f>
        <v>Independent Living</v>
      </c>
      <c r="C43">
        <f>'Quals - update'!B43</f>
        <v>60172095</v>
      </c>
      <c r="D43" t="str">
        <f>'Quals - update'!G43</f>
        <v>LASER Entry Level Award in Independent Living (Entry 1)</v>
      </c>
    </row>
    <row r="44" spans="1:4" x14ac:dyDescent="0.3">
      <c r="A44" t="str">
        <f t="shared" si="0"/>
        <v>60172095 LASER Entry Level Award in Independent Living (Entry 1)</v>
      </c>
      <c r="B44" t="str">
        <f>'Quals - update'!A44</f>
        <v>Independent Living</v>
      </c>
      <c r="C44">
        <f>'Quals - update'!B44</f>
        <v>60172095</v>
      </c>
      <c r="D44" t="str">
        <f>'Quals - update'!G44</f>
        <v>LASER Entry Level Award in Independent Living (Entry 1)</v>
      </c>
    </row>
    <row r="45" spans="1:4" x14ac:dyDescent="0.3">
      <c r="A45" t="str">
        <f t="shared" si="0"/>
        <v>60172095 LASER Entry Level Award in Independent Living (Entry 1)</v>
      </c>
      <c r="B45" t="str">
        <f>'Quals - update'!A45</f>
        <v>Independent Living</v>
      </c>
      <c r="C45">
        <f>'Quals - update'!B45</f>
        <v>60172095</v>
      </c>
      <c r="D45" t="str">
        <f>'Quals - update'!G45</f>
        <v>LASER Entry Level Award in Independent Living (Entry 1)</v>
      </c>
    </row>
    <row r="46" spans="1:4" x14ac:dyDescent="0.3">
      <c r="A46" t="str">
        <f t="shared" si="0"/>
        <v>60172095 LASER Entry Level Award in Independent Living (Entry 1)</v>
      </c>
      <c r="B46" t="str">
        <f>'Quals - update'!A46</f>
        <v>Independent Living</v>
      </c>
      <c r="C46">
        <f>'Quals - update'!B46</f>
        <v>60172095</v>
      </c>
      <c r="D46" t="str">
        <f>'Quals - update'!G46</f>
        <v>LASER Entry Level Award in Independent Living (Entry 1)</v>
      </c>
    </row>
    <row r="47" spans="1:4" x14ac:dyDescent="0.3">
      <c r="A47" t="str">
        <f t="shared" si="0"/>
        <v>60172095 LASER Entry Level Award in Independent Living (Entry 1)</v>
      </c>
      <c r="B47" t="str">
        <f>'Quals - update'!A47</f>
        <v>Independent Living</v>
      </c>
      <c r="C47">
        <f>'Quals - update'!B47</f>
        <v>60172095</v>
      </c>
      <c r="D47" t="str">
        <f>'Quals - update'!G47</f>
        <v>LASER Entry Level Award in Independent Living (Entry 1)</v>
      </c>
    </row>
    <row r="48" spans="1:4" x14ac:dyDescent="0.3">
      <c r="A48" t="str">
        <f t="shared" si="0"/>
        <v>60172095 LASER Entry Level Award in Independent Living (Entry 1)</v>
      </c>
      <c r="B48" t="str">
        <f>'Quals - update'!A48</f>
        <v>Independent Living</v>
      </c>
      <c r="C48">
        <f>'Quals - update'!B48</f>
        <v>60172095</v>
      </c>
      <c r="D48" t="str">
        <f>'Quals - update'!G48</f>
        <v>LASER Entry Level Award in Independent Living (Entry 1)</v>
      </c>
    </row>
    <row r="49" spans="1:4" x14ac:dyDescent="0.3">
      <c r="A49" t="str">
        <f t="shared" si="0"/>
        <v>60172101 LASER Entry Level Award in Independent Living (Entry 2)</v>
      </c>
      <c r="B49" t="str">
        <f>'Quals - update'!A49</f>
        <v>Independent Living</v>
      </c>
      <c r="C49">
        <f>'Quals - update'!B49</f>
        <v>60172101</v>
      </c>
      <c r="D49" t="str">
        <f>'Quals - update'!G49</f>
        <v>LASER Entry Level Award in Independent Living (Entry 2)</v>
      </c>
    </row>
    <row r="50" spans="1:4" x14ac:dyDescent="0.3">
      <c r="A50" t="str">
        <f t="shared" si="0"/>
        <v>60172101 LASER Entry Level Award in Independent Living (Entry 2)</v>
      </c>
      <c r="B50" t="str">
        <f>'Quals - update'!A50</f>
        <v>Independent Living</v>
      </c>
      <c r="C50">
        <f>'Quals - update'!B50</f>
        <v>60172101</v>
      </c>
      <c r="D50" t="str">
        <f>'Quals - update'!G50</f>
        <v>LASER Entry Level Award in Independent Living (Entry 2)</v>
      </c>
    </row>
    <row r="51" spans="1:4" x14ac:dyDescent="0.3">
      <c r="A51" t="str">
        <f t="shared" si="0"/>
        <v xml:space="preserve">60172101 LASER Entry Level Award in Independent Living (Entry 2) </v>
      </c>
      <c r="B51" t="str">
        <f>'Quals - update'!A51</f>
        <v>Independent Living</v>
      </c>
      <c r="C51">
        <f>'Quals - update'!B51</f>
        <v>60172101</v>
      </c>
      <c r="D51" t="str">
        <f>'Quals - update'!G51</f>
        <v xml:space="preserve">LASER Entry Level Award in Independent Living (Entry 2) </v>
      </c>
    </row>
    <row r="52" spans="1:4" x14ac:dyDescent="0.3">
      <c r="A52" t="str">
        <f t="shared" si="0"/>
        <v>60172101 LASER Entry Level Award in Independent Living (Entry 2)</v>
      </c>
      <c r="B52" t="str">
        <f>'Quals - update'!A52</f>
        <v>Independent Living</v>
      </c>
      <c r="C52">
        <f>'Quals - update'!B52</f>
        <v>60172101</v>
      </c>
      <c r="D52" t="str">
        <f>'Quals - update'!G52</f>
        <v>LASER Entry Level Award in Independent Living (Entry 2)</v>
      </c>
    </row>
    <row r="53" spans="1:4" x14ac:dyDescent="0.3">
      <c r="A53" t="str">
        <f t="shared" si="0"/>
        <v>60172101 LASER Entry Level Award in Independent Living (Entry 2)</v>
      </c>
      <c r="B53" t="str">
        <f>'Quals - update'!A53</f>
        <v>Independent Living</v>
      </c>
      <c r="C53">
        <f>'Quals - update'!B53</f>
        <v>60172101</v>
      </c>
      <c r="D53" t="str">
        <f>'Quals - update'!G53</f>
        <v>LASER Entry Level Award in Independent Living (Entry 2)</v>
      </c>
    </row>
    <row r="54" spans="1:4" x14ac:dyDescent="0.3">
      <c r="A54" t="str">
        <f t="shared" si="0"/>
        <v>60172101 LASER Entry Level Award in Independent Living (Entry 2)</v>
      </c>
      <c r="B54" t="str">
        <f>'Quals - update'!A54</f>
        <v>Independent Living</v>
      </c>
      <c r="C54">
        <f>'Quals - update'!B54</f>
        <v>60172101</v>
      </c>
      <c r="D54" t="str">
        <f>'Quals - update'!G54</f>
        <v>LASER Entry Level Award in Independent Living (Entry 2)</v>
      </c>
    </row>
    <row r="55" spans="1:4" x14ac:dyDescent="0.3">
      <c r="A55" t="str">
        <f t="shared" si="0"/>
        <v>60172101 LASER Entry Level Award in Independent Living (Entry 2)</v>
      </c>
      <c r="B55" t="str">
        <f>'Quals - update'!A55</f>
        <v>Independent Living</v>
      </c>
      <c r="C55">
        <f>'Quals - update'!B55</f>
        <v>60172101</v>
      </c>
      <c r="D55" t="str">
        <f>'Quals - update'!G55</f>
        <v>LASER Entry Level Award in Independent Living (Entry 2)</v>
      </c>
    </row>
    <row r="56" spans="1:4" x14ac:dyDescent="0.3">
      <c r="A56" t="str">
        <f t="shared" si="0"/>
        <v>60172101 LASER Entry Level Award in Independent Living (Entry 2)</v>
      </c>
      <c r="B56" t="str">
        <f>'Quals - update'!A56</f>
        <v>Independent Living</v>
      </c>
      <c r="C56">
        <f>'Quals - update'!B56</f>
        <v>60172101</v>
      </c>
      <c r="D56" t="str">
        <f>'Quals - update'!G56</f>
        <v>LASER Entry Level Award in Independent Living (Entry 2)</v>
      </c>
    </row>
    <row r="57" spans="1:4" x14ac:dyDescent="0.3">
      <c r="A57" t="str">
        <f t="shared" si="0"/>
        <v xml:space="preserve">60172113 LASER Entry Level Award in Independent Living (Entry 3) </v>
      </c>
      <c r="B57" t="str">
        <f>'Quals - update'!A57</f>
        <v>Independent Living</v>
      </c>
      <c r="C57">
        <f>'Quals - update'!B57</f>
        <v>60172113</v>
      </c>
      <c r="D57" t="str">
        <f>'Quals - update'!G57</f>
        <v xml:space="preserve">LASER Entry Level Award in Independent Living (Entry 3) </v>
      </c>
    </row>
    <row r="58" spans="1:4" x14ac:dyDescent="0.3">
      <c r="A58" t="str">
        <f t="shared" si="0"/>
        <v>60172113 LASER Entry Level Award in Independent Living (Entry 3)</v>
      </c>
      <c r="B58" t="str">
        <f>'Quals - update'!A58</f>
        <v>Independent Living</v>
      </c>
      <c r="C58">
        <f>'Quals - update'!B58</f>
        <v>60172113</v>
      </c>
      <c r="D58" t="str">
        <f>'Quals - update'!G58</f>
        <v>LASER Entry Level Award in Independent Living (Entry 3)</v>
      </c>
    </row>
    <row r="59" spans="1:4" x14ac:dyDescent="0.3">
      <c r="A59" t="str">
        <f t="shared" si="0"/>
        <v>60172113 LASER Entry Level Award in Independent Living (Entry 3)</v>
      </c>
      <c r="B59" t="str">
        <f>'Quals - update'!A59</f>
        <v>Independent Living</v>
      </c>
      <c r="C59">
        <f>'Quals - update'!B59</f>
        <v>60172113</v>
      </c>
      <c r="D59" t="str">
        <f>'Quals - update'!G59</f>
        <v>LASER Entry Level Award in Independent Living (Entry 3)</v>
      </c>
    </row>
    <row r="60" spans="1:4" x14ac:dyDescent="0.3">
      <c r="A60" t="str">
        <f t="shared" si="0"/>
        <v>60172113 LASER Entry Level Award in Independent Living (Entry 3)</v>
      </c>
      <c r="B60" t="str">
        <f>'Quals - update'!A60</f>
        <v>Independent Living</v>
      </c>
      <c r="C60">
        <f>'Quals - update'!B60</f>
        <v>60172113</v>
      </c>
      <c r="D60" t="str">
        <f>'Quals - update'!G60</f>
        <v>LASER Entry Level Award in Independent Living (Entry 3)</v>
      </c>
    </row>
    <row r="61" spans="1:4" x14ac:dyDescent="0.3">
      <c r="A61" t="str">
        <f t="shared" si="0"/>
        <v>60172113 LASER Entry Level Award in Independent Living (Entry 3)</v>
      </c>
      <c r="B61" t="str">
        <f>'Quals - update'!A61</f>
        <v>Independent Living</v>
      </c>
      <c r="C61">
        <f>'Quals - update'!B61</f>
        <v>60172113</v>
      </c>
      <c r="D61" t="str">
        <f>'Quals - update'!G61</f>
        <v>LASER Entry Level Award in Independent Living (Entry 3)</v>
      </c>
    </row>
    <row r="62" spans="1:4" x14ac:dyDescent="0.3">
      <c r="A62" t="str">
        <f t="shared" si="0"/>
        <v>60172113 LASER Entry Level Award in Independent Living (Entry 3)</v>
      </c>
      <c r="B62" t="str">
        <f>'Quals - update'!A62</f>
        <v>Independent Living</v>
      </c>
      <c r="C62">
        <f>'Quals - update'!B62</f>
        <v>60172113</v>
      </c>
      <c r="D62" t="str">
        <f>'Quals - update'!G62</f>
        <v>LASER Entry Level Award in Independent Living (Entry 3)</v>
      </c>
    </row>
    <row r="63" spans="1:4" x14ac:dyDescent="0.3">
      <c r="A63" t="str">
        <f t="shared" si="0"/>
        <v>60172113 LASER Entry Level Award in Independent Living (Entry 3)</v>
      </c>
      <c r="B63" t="str">
        <f>'Quals - update'!A63</f>
        <v>Independent Living</v>
      </c>
      <c r="C63">
        <f>'Quals - update'!B63</f>
        <v>60172113</v>
      </c>
      <c r="D63" t="str">
        <f>'Quals - update'!G63</f>
        <v>LASER Entry Level Award in Independent Living (Entry 3)</v>
      </c>
    </row>
    <row r="64" spans="1:4" x14ac:dyDescent="0.3">
      <c r="A64" t="str">
        <f t="shared" si="0"/>
        <v>60172113 LASER Entry Level Award in Independent Living (Entry 3)</v>
      </c>
      <c r="B64" t="str">
        <f>'Quals - update'!A64</f>
        <v>Independent Living</v>
      </c>
      <c r="C64">
        <f>'Quals - update'!B64</f>
        <v>60172113</v>
      </c>
      <c r="D64" t="str">
        <f>'Quals - update'!G64</f>
        <v>LASER Entry Level Award in Independent Living (Entry 3)</v>
      </c>
    </row>
    <row r="65" spans="1:4" x14ac:dyDescent="0.3">
      <c r="A65" t="str">
        <f t="shared" si="0"/>
        <v>60172125 LASER Entry Level Certificate in Independent Living (Entry 1)</v>
      </c>
      <c r="B65" t="str">
        <f>'Quals - update'!A65</f>
        <v>Independent Living</v>
      </c>
      <c r="C65">
        <f>'Quals - update'!B65</f>
        <v>60172125</v>
      </c>
      <c r="D65" t="str">
        <f>'Quals - update'!G65</f>
        <v>LASER Entry Level Certificate in Independent Living (Entry 1)</v>
      </c>
    </row>
    <row r="66" spans="1:4" x14ac:dyDescent="0.3">
      <c r="A66" t="str">
        <f t="shared" si="0"/>
        <v>60172125 LASER Entry Level Certificate in Independent Living (Entry 1)</v>
      </c>
      <c r="B66" t="str">
        <f>'Quals - update'!A66</f>
        <v>Independent Living</v>
      </c>
      <c r="C66">
        <f>'Quals - update'!B66</f>
        <v>60172125</v>
      </c>
      <c r="D66" t="str">
        <f>'Quals - update'!G66</f>
        <v>LASER Entry Level Certificate in Independent Living (Entry 1)</v>
      </c>
    </row>
    <row r="67" spans="1:4" x14ac:dyDescent="0.3">
      <c r="A67" t="str">
        <f t="shared" si="0"/>
        <v>60172137 LASER Entry Level Certificate in Independent Living (Entry 2)</v>
      </c>
      <c r="B67" t="str">
        <f>'Quals - update'!A67</f>
        <v>Independent Living</v>
      </c>
      <c r="C67">
        <f>'Quals - update'!B67</f>
        <v>60172137</v>
      </c>
      <c r="D67" t="str">
        <f>'Quals - update'!G67</f>
        <v>LASER Entry Level Certificate in Independent Living (Entry 2)</v>
      </c>
    </row>
    <row r="68" spans="1:4" x14ac:dyDescent="0.3">
      <c r="A68" t="str">
        <f t="shared" ref="A68:A118" si="1">CONCATENATE(C68," ",D68)</f>
        <v>60172137 LASER Entry Level Certificate in Independent Living (Entry 2)</v>
      </c>
      <c r="B68" t="str">
        <f>'Quals - update'!A68</f>
        <v>Independent Living</v>
      </c>
      <c r="C68">
        <f>'Quals - update'!B68</f>
        <v>60172137</v>
      </c>
      <c r="D68" t="str">
        <f>'Quals - update'!G68</f>
        <v>LASER Entry Level Certificate in Independent Living (Entry 2)</v>
      </c>
    </row>
    <row r="69" spans="1:4" x14ac:dyDescent="0.3">
      <c r="A69" t="str">
        <f t="shared" si="1"/>
        <v>60172149 LASER Entry Level Certificate in Independent Living (Entry 3)</v>
      </c>
      <c r="B69" t="str">
        <f>'Quals - update'!A69</f>
        <v>Independent Living</v>
      </c>
      <c r="C69">
        <f>'Quals - update'!B69</f>
        <v>60172149</v>
      </c>
      <c r="D69" t="str">
        <f>'Quals - update'!G69</f>
        <v>LASER Entry Level Certificate in Independent Living (Entry 3)</v>
      </c>
    </row>
    <row r="70" spans="1:4" x14ac:dyDescent="0.3">
      <c r="A70" t="str">
        <f t="shared" si="1"/>
        <v>60172149 LASER Entry Level Certificate in Independent Living (Entry 3)</v>
      </c>
      <c r="B70" t="str">
        <f>'Quals - update'!A70</f>
        <v>Independent Living</v>
      </c>
      <c r="C70">
        <f>'Quals - update'!B70</f>
        <v>60172149</v>
      </c>
      <c r="D70" t="str">
        <f>'Quals - update'!G70</f>
        <v>LASER Entry Level Certificate in Independent Living (Entry 3)</v>
      </c>
    </row>
    <row r="71" spans="1:4" x14ac:dyDescent="0.3">
      <c r="A71" t="str">
        <f t="shared" si="1"/>
        <v>60058730 LASER Level 2 Award in Induction to College</v>
      </c>
      <c r="B71" t="str">
        <f>'Quals - update'!A71</f>
        <v>Induction to College</v>
      </c>
      <c r="C71">
        <f>'Quals - update'!B71</f>
        <v>60058730</v>
      </c>
      <c r="D71" t="str">
        <f>'Quals - update'!G71</f>
        <v>LASER Level 2 Award in Induction to College</v>
      </c>
    </row>
    <row r="72" spans="1:4" x14ac:dyDescent="0.3">
      <c r="A72" t="str">
        <f t="shared" si="1"/>
        <v>60129451 LASER Entry Level Introductory Award for Learning, Employability and Progression (Entry 3)</v>
      </c>
      <c r="B72" t="str">
        <f>'Quals - update'!A72</f>
        <v>LEAP</v>
      </c>
      <c r="C72">
        <f>'Quals - update'!B72</f>
        <v>60129451</v>
      </c>
      <c r="D72" t="str">
        <f>'Quals - update'!G72</f>
        <v>LASER Entry Level Introductory Award for Learning, Employability and Progression (Entry 3)</v>
      </c>
    </row>
    <row r="73" spans="1:4" x14ac:dyDescent="0.3">
      <c r="A73" t="str">
        <f t="shared" si="1"/>
        <v>60129463 LASER Entry Level Award for Learning, Employability and Progression (Entry 3)</v>
      </c>
      <c r="B73" t="str">
        <f>'Quals - update'!A73</f>
        <v>LEAP</v>
      </c>
      <c r="C73">
        <f>'Quals - update'!B73</f>
        <v>60129463</v>
      </c>
      <c r="D73" t="str">
        <f>'Quals - update'!G73</f>
        <v>LASER Entry Level Award for Learning, Employability and Progression (Entry 3)</v>
      </c>
    </row>
    <row r="74" spans="1:4" x14ac:dyDescent="0.3">
      <c r="A74" t="str">
        <f t="shared" si="1"/>
        <v>60129475 LASER Entry Level Extended Award for Learning, Employability and Progression (Entry 3)</v>
      </c>
      <c r="B74" t="str">
        <f>'Quals - update'!A74</f>
        <v>LEAP</v>
      </c>
      <c r="C74">
        <f>'Quals - update'!B74</f>
        <v>60129475</v>
      </c>
      <c r="D74" t="str">
        <f>'Quals - update'!G74</f>
        <v>LASER Entry Level Extended Award for Learning, Employability and Progression (Entry 3)</v>
      </c>
    </row>
    <row r="75" spans="1:4" x14ac:dyDescent="0.3">
      <c r="A75" t="str">
        <f t="shared" si="1"/>
        <v>60130027 LASER Entry Level Introductory Certificate for Learning, Employability and Progression (Entry 3)</v>
      </c>
      <c r="B75" t="str">
        <f>'Quals - update'!A75</f>
        <v>LEAP</v>
      </c>
      <c r="C75">
        <f>'Quals - update'!B75</f>
        <v>60130027</v>
      </c>
      <c r="D75" t="str">
        <f>'Quals - update'!G75</f>
        <v>LASER Entry Level Introductory Certificate for Learning, Employability and Progression (Entry 3)</v>
      </c>
    </row>
    <row r="76" spans="1:4" x14ac:dyDescent="0.3">
      <c r="A76" t="str">
        <f t="shared" si="1"/>
        <v>60131639 LASER Entry Level Certificate for Learning, Employability and Progression (Entry 3)</v>
      </c>
      <c r="B76" t="str">
        <f>'Quals - update'!A76</f>
        <v>LEAP</v>
      </c>
      <c r="C76">
        <f>'Quals - update'!B76</f>
        <v>60131639</v>
      </c>
      <c r="D76" t="str">
        <f>'Quals - update'!G76</f>
        <v>LASER Entry Level Certificate for Learning, Employability and Progression (Entry 3)</v>
      </c>
    </row>
    <row r="77" spans="1:4" x14ac:dyDescent="0.3">
      <c r="A77" t="str">
        <f t="shared" si="1"/>
        <v>6013172X LASER Entry Level Extended Certificate for Learning, Employability and Progression (Entry 3)</v>
      </c>
      <c r="B77" t="str">
        <f>'Quals - update'!A77</f>
        <v>LEAP</v>
      </c>
      <c r="C77" t="str">
        <f>'Quals - update'!B77</f>
        <v>6013172X</v>
      </c>
      <c r="D77" t="str">
        <f>'Quals - update'!G77</f>
        <v>LASER Entry Level Extended Certificate for Learning, Employability and Progression (Entry 3)</v>
      </c>
    </row>
    <row r="78" spans="1:4" x14ac:dyDescent="0.3">
      <c r="A78" t="str">
        <f t="shared" si="1"/>
        <v>60131640 LASER Entry Level Diploma for Learning, Employability and Progression (Entry 3)</v>
      </c>
      <c r="B78" t="str">
        <f>'Quals - update'!A78</f>
        <v>LEAP</v>
      </c>
      <c r="C78">
        <f>'Quals - update'!B78</f>
        <v>60131640</v>
      </c>
      <c r="D78" t="str">
        <f>'Quals - update'!G78</f>
        <v>LASER Entry Level Diploma for Learning, Employability and Progression (Entry 3)</v>
      </c>
    </row>
    <row r="79" spans="1:4" x14ac:dyDescent="0.3">
      <c r="A79" t="str">
        <f t="shared" si="1"/>
        <v>60130039 LASER Level 1 Introductory Award for Learning, Employability and Progression</v>
      </c>
      <c r="B79" t="str">
        <f>'Quals - update'!A79</f>
        <v>LEAP</v>
      </c>
      <c r="C79">
        <f>'Quals - update'!B79</f>
        <v>60130039</v>
      </c>
      <c r="D79" t="str">
        <f>'Quals - update'!G79</f>
        <v>LASER Level 1 Introductory Award for Learning, Employability and Progression</v>
      </c>
    </row>
    <row r="80" spans="1:4" x14ac:dyDescent="0.3">
      <c r="A80" t="str">
        <f t="shared" si="1"/>
        <v>60130040 LASER Level 1 Award for Learning, Employability and Progression</v>
      </c>
      <c r="B80" t="str">
        <f>'Quals - update'!A80</f>
        <v>LEAP</v>
      </c>
      <c r="C80">
        <f>'Quals - update'!B80</f>
        <v>60130040</v>
      </c>
      <c r="D80" t="str">
        <f>'Quals - update'!G80</f>
        <v>LASER Level 1 Award for Learning, Employability and Progression</v>
      </c>
    </row>
    <row r="81" spans="1:4" x14ac:dyDescent="0.3">
      <c r="A81" t="str">
        <f t="shared" si="1"/>
        <v>60131615 LASER Level 1 Extended Award for Learning, Employability and Progression</v>
      </c>
      <c r="B81" t="str">
        <f>'Quals - update'!A81</f>
        <v>LEAP</v>
      </c>
      <c r="C81">
        <f>'Quals - update'!B81</f>
        <v>60131615</v>
      </c>
      <c r="D81" t="str">
        <f>'Quals - update'!G81</f>
        <v>LASER Level 1 Extended Award for Learning, Employability and Progression</v>
      </c>
    </row>
    <row r="82" spans="1:4" x14ac:dyDescent="0.3">
      <c r="A82" t="str">
        <f t="shared" si="1"/>
        <v>60131469 LASER Level 1 Introductory Certificate for Learning, Employability and Progression</v>
      </c>
      <c r="B82" t="str">
        <f>'Quals - update'!A82</f>
        <v>LEAP</v>
      </c>
      <c r="C82">
        <f>'Quals - update'!B82</f>
        <v>60131469</v>
      </c>
      <c r="D82" t="str">
        <f>'Quals - update'!G82</f>
        <v>LASER Level 1 Introductory Certificate for Learning, Employability and Progression</v>
      </c>
    </row>
    <row r="83" spans="1:4" x14ac:dyDescent="0.3">
      <c r="A83" t="str">
        <f t="shared" si="1"/>
        <v>60131627 LASER Level 1 Certificate for Learning, Employability and Progression</v>
      </c>
      <c r="B83" t="str">
        <f>'Quals - update'!A83</f>
        <v>LEAP</v>
      </c>
      <c r="C83">
        <f>'Quals - update'!B83</f>
        <v>60131627</v>
      </c>
      <c r="D83" t="str">
        <f>'Quals - update'!G83</f>
        <v>LASER Level 1 Certificate for Learning, Employability and Progression</v>
      </c>
    </row>
    <row r="84" spans="1:4" x14ac:dyDescent="0.3">
      <c r="A84" t="str">
        <f t="shared" si="1"/>
        <v>60131652 LASER Level 1 Extended Certificate for Learning, Employability and Progression</v>
      </c>
      <c r="B84" t="str">
        <f>'Quals - update'!A84</f>
        <v>LEAP</v>
      </c>
      <c r="C84">
        <f>'Quals - update'!B84</f>
        <v>60131652</v>
      </c>
      <c r="D84" t="str">
        <f>'Quals - update'!G84</f>
        <v>LASER Level 1 Extended Certificate for Learning, Employability and Progression</v>
      </c>
    </row>
    <row r="85" spans="1:4" x14ac:dyDescent="0.3">
      <c r="A85" t="str">
        <f t="shared" si="1"/>
        <v>60131664 LASER Level 1 Diploma for Learning, Employability and Progression</v>
      </c>
      <c r="B85" t="str">
        <f>'Quals - update'!A85</f>
        <v>LEAP</v>
      </c>
      <c r="C85">
        <f>'Quals - update'!B85</f>
        <v>60131664</v>
      </c>
      <c r="D85" t="str">
        <f>'Quals - update'!G85</f>
        <v>LASER Level 1 Diploma for Learning, Employability and Progression</v>
      </c>
    </row>
    <row r="86" spans="1:4" x14ac:dyDescent="0.3">
      <c r="A86" t="str">
        <f t="shared" si="1"/>
        <v>60311551 LASER Level 3 Award in Notetaking Skills for Support Staff Working With Sensory Impaired Learners</v>
      </c>
      <c r="B86" t="str">
        <f>'Quals - update'!A86</f>
        <v>Notetaking Skills</v>
      </c>
      <c r="C86">
        <f>'Quals - update'!B86</f>
        <v>60311551</v>
      </c>
      <c r="D86" t="str">
        <f>'Quals - update'!G86</f>
        <v>LASER Level 3 Award in Notetaking Skills for Support Staff Working With Sensory Impaired Learners</v>
      </c>
    </row>
    <row r="87" spans="1:4" x14ac:dyDescent="0.3">
      <c r="A87" t="str">
        <f t="shared" si="1"/>
        <v>60311551 LASER Level 3 Award in Notetaking Skills for Support Staff Working With Sensory Impaired Learners</v>
      </c>
      <c r="B87" t="str">
        <f>'Quals - update'!A87</f>
        <v>Notetaking Skills</v>
      </c>
      <c r="C87">
        <f>'Quals - update'!B87</f>
        <v>60311551</v>
      </c>
      <c r="D87" t="str">
        <f>'Quals - update'!G87</f>
        <v>LASER Level 3 Award in Notetaking Skills for Support Staff Working With Sensory Impaired Learners</v>
      </c>
    </row>
    <row r="88" spans="1:4" x14ac:dyDescent="0.3">
      <c r="A88" t="str">
        <f t="shared" si="1"/>
        <v>60095155 LASER Entry Level Award in Participating in Learning (Entry 2)</v>
      </c>
      <c r="B88" t="str">
        <f>'Quals - update'!A88</f>
        <v>Participating in Learning</v>
      </c>
      <c r="C88">
        <f>'Quals - update'!B88</f>
        <v>60095155</v>
      </c>
      <c r="D88" t="str">
        <f>'Quals - update'!G88</f>
        <v>LASER Entry Level Award in Participating in Learning (Entry 2)</v>
      </c>
    </row>
    <row r="89" spans="1:4" x14ac:dyDescent="0.3">
      <c r="A89" t="str">
        <f t="shared" si="1"/>
        <v>60095179 LASER Entry Level Certificate in Participating in Learning (Entry 2)</v>
      </c>
      <c r="B89" t="str">
        <f>'Quals - update'!A89</f>
        <v>Participating in Learning</v>
      </c>
      <c r="C89">
        <f>'Quals - update'!B89</f>
        <v>60095179</v>
      </c>
      <c r="D89" t="str">
        <f>'Quals - update'!G89</f>
        <v>LASER Entry Level Certificate in Participating in Learning (Entry 2)</v>
      </c>
    </row>
    <row r="90" spans="1:4" x14ac:dyDescent="0.3">
      <c r="A90" t="str">
        <f t="shared" si="1"/>
        <v xml:space="preserve">60095192 LASER Entry Level Diploma in Participating in Learning (Entry 2) </v>
      </c>
      <c r="B90" t="str">
        <f>'Quals - update'!A90</f>
        <v>Participating in Learning</v>
      </c>
      <c r="C90">
        <f>'Quals - update'!B90</f>
        <v>60095192</v>
      </c>
      <c r="D90" t="str">
        <f>'Quals - update'!G90</f>
        <v xml:space="preserve">LASER Entry Level Diploma in Participating in Learning (Entry 2) </v>
      </c>
    </row>
    <row r="91" spans="1:4" x14ac:dyDescent="0.3">
      <c r="A91" t="str">
        <f t="shared" si="1"/>
        <v>60059862 LASER Entry Level Award in Personal Progress (Entry 1)</v>
      </c>
      <c r="B91" t="str">
        <f>'Quals - update'!A91</f>
        <v>Personal Progress</v>
      </c>
      <c r="C91">
        <f>'Quals - update'!B91</f>
        <v>60059862</v>
      </c>
      <c r="D91" t="str">
        <f>'Quals - update'!G91</f>
        <v>LASER Entry Level Award in Personal Progress (Entry 1)</v>
      </c>
    </row>
    <row r="92" spans="1:4" x14ac:dyDescent="0.3">
      <c r="A92" t="str">
        <f t="shared" si="1"/>
        <v>60060359 LASER Entry Level Certificate in Personal Progress (Entry 1)</v>
      </c>
      <c r="B92" t="str">
        <f>'Quals - update'!A92</f>
        <v>Personal Progress</v>
      </c>
      <c r="C92">
        <f>'Quals - update'!B92</f>
        <v>60060359</v>
      </c>
      <c r="D92" t="str">
        <f>'Quals - update'!G92</f>
        <v>LASER Entry Level Certificate in Personal Progress (Entry 1)</v>
      </c>
    </row>
    <row r="93" spans="1:4" x14ac:dyDescent="0.3">
      <c r="A93" t="str">
        <f t="shared" si="1"/>
        <v>6006061X LASER Entry Level Diploma in Personal Progress (Entry 1)</v>
      </c>
      <c r="B93" t="str">
        <f>'Quals - update'!A93</f>
        <v>Personal Progress</v>
      </c>
      <c r="C93" t="str">
        <f>'Quals - update'!B93</f>
        <v>6006061X</v>
      </c>
      <c r="D93" t="str">
        <f>'Quals - update'!G93</f>
        <v>LASER Entry Level Diploma in Personal Progress (Entry 1)</v>
      </c>
    </row>
    <row r="94" spans="1:4" x14ac:dyDescent="0.3">
      <c r="A94" t="str">
        <f t="shared" si="1"/>
        <v xml:space="preserve">60095167 LASER Entry Level Award in Preparing to Get a Job (Entry 2) </v>
      </c>
      <c r="B94" t="str">
        <f>'Quals - update'!A94</f>
        <v>Preparing to Get a Job</v>
      </c>
      <c r="C94">
        <f>'Quals - update'!B94</f>
        <v>60095167</v>
      </c>
      <c r="D94" t="str">
        <f>'Quals - update'!G94</f>
        <v xml:space="preserve">LASER Entry Level Award in Preparing to Get a Job (Entry 2) </v>
      </c>
    </row>
    <row r="95" spans="1:4" x14ac:dyDescent="0.3">
      <c r="A95" t="str">
        <f t="shared" si="1"/>
        <v>60095180 LASER Entry Level Certificate in Preparing to Get a Job (Entry 2)</v>
      </c>
      <c r="B95" t="str">
        <f>'Quals - update'!A95</f>
        <v>Preparing to Get a Job</v>
      </c>
      <c r="C95">
        <f>'Quals - update'!B95</f>
        <v>60095180</v>
      </c>
      <c r="D95" t="str">
        <f>'Quals - update'!G95</f>
        <v>LASER Entry Level Certificate in Preparing to Get a Job (Entry 2)</v>
      </c>
    </row>
    <row r="96" spans="1:4" x14ac:dyDescent="0.3">
      <c r="A96" t="str">
        <f t="shared" si="1"/>
        <v>60095039 LASER Entry Level Diploma in Preparing to Get a Job (Entry 2)</v>
      </c>
      <c r="B96" t="str">
        <f>'Quals - update'!A96</f>
        <v>Preparing to Get a Job</v>
      </c>
      <c r="C96">
        <f>'Quals - update'!B96</f>
        <v>60095039</v>
      </c>
      <c r="D96" t="str">
        <f>'Quals - update'!G96</f>
        <v>LASER Entry Level Diploma in Preparing to Get a Job (Entry 2)</v>
      </c>
    </row>
    <row r="97" spans="1:4" x14ac:dyDescent="0.3">
      <c r="A97" t="str">
        <f t="shared" si="1"/>
        <v>60045863 LASER Level 1 Diploma in Progression</v>
      </c>
      <c r="B97" t="str">
        <f>'Quals - update'!A97</f>
        <v>Progression</v>
      </c>
      <c r="C97">
        <f>'Quals - update'!B97</f>
        <v>60045863</v>
      </c>
      <c r="D97" t="str">
        <f>'Quals - update'!G97</f>
        <v>LASER Level 1 Diploma in Progression</v>
      </c>
    </row>
    <row r="98" spans="1:4" x14ac:dyDescent="0.3">
      <c r="A98" t="str">
        <f t="shared" si="1"/>
        <v>60049583 LASER Entry Level Award in Progression (Entry 3)</v>
      </c>
      <c r="B98" t="str">
        <f>'Quals - update'!A98</f>
        <v>Progression</v>
      </c>
      <c r="C98">
        <f>'Quals - update'!B98</f>
        <v>60049583</v>
      </c>
      <c r="D98" t="str">
        <f>'Quals - update'!G98</f>
        <v>LASER Entry Level Award in Progression (Entry 3)</v>
      </c>
    </row>
    <row r="99" spans="1:4" x14ac:dyDescent="0.3">
      <c r="A99" t="str">
        <f t="shared" si="1"/>
        <v xml:space="preserve">60049492 LASER Level 1 Award in Progression </v>
      </c>
      <c r="B99" t="str">
        <f>'Quals - update'!A99</f>
        <v>Progression</v>
      </c>
      <c r="C99">
        <f>'Quals - update'!B99</f>
        <v>60049492</v>
      </c>
      <c r="D99" t="str">
        <f>'Quals - update'!G99</f>
        <v xml:space="preserve">LASER Level 1 Award in Progression </v>
      </c>
    </row>
    <row r="100" spans="1:4" x14ac:dyDescent="0.3">
      <c r="A100" t="str">
        <f t="shared" si="1"/>
        <v>60050007 LASER Level 1 Certificate in Progression</v>
      </c>
      <c r="B100" t="str">
        <f>'Quals - update'!A100</f>
        <v>Progression</v>
      </c>
      <c r="C100">
        <f>'Quals - update'!B100</f>
        <v>60050007</v>
      </c>
      <c r="D100" t="str">
        <f>'Quals - update'!G100</f>
        <v>LASER Level 1 Certificate in Progression</v>
      </c>
    </row>
    <row r="101" spans="1:4" x14ac:dyDescent="0.3">
      <c r="A101" t="str">
        <f t="shared" si="1"/>
        <v>6005024X LASER Level 2 Certificate in Progression</v>
      </c>
      <c r="B101" t="str">
        <f>'Quals - update'!A101</f>
        <v>Progression</v>
      </c>
      <c r="C101" t="str">
        <f>'Quals - update'!B101</f>
        <v>6005024X</v>
      </c>
      <c r="D101" t="str">
        <f>'Quals - update'!G101</f>
        <v>LASER Level 2 Certificate in Progression</v>
      </c>
    </row>
    <row r="102" spans="1:4" x14ac:dyDescent="0.3">
      <c r="A102" t="str">
        <f t="shared" si="1"/>
        <v>60050263 LASER Level 2 Award in Progression</v>
      </c>
      <c r="B102" t="str">
        <f>'Quals - update'!A102</f>
        <v>Progression</v>
      </c>
      <c r="C102">
        <f>'Quals - update'!B102</f>
        <v>60050263</v>
      </c>
      <c r="D102" t="str">
        <f>'Quals - update'!G102</f>
        <v>LASER Level 2 Award in Progression</v>
      </c>
    </row>
    <row r="103" spans="1:4" x14ac:dyDescent="0.3">
      <c r="A103" t="str">
        <f t="shared" si="1"/>
        <v>60050056 LASER Entry Level Certificate in Progression (Entry 3)</v>
      </c>
      <c r="B103" t="str">
        <f>'Quals - update'!A103</f>
        <v>Progression</v>
      </c>
      <c r="C103">
        <f>'Quals - update'!B103</f>
        <v>60050056</v>
      </c>
      <c r="D103" t="str">
        <f>'Quals - update'!G103</f>
        <v>LASER Entry Level Certificate in Progression (Entry 3)</v>
      </c>
    </row>
    <row r="104" spans="1:4" x14ac:dyDescent="0.3">
      <c r="A104" t="str">
        <f t="shared" si="1"/>
        <v>60050251 LASER Level 2 Diploma in Progression</v>
      </c>
      <c r="B104" t="str">
        <f>'Quals - update'!A104</f>
        <v>Progression</v>
      </c>
      <c r="C104">
        <f>'Quals - update'!B104</f>
        <v>60050251</v>
      </c>
      <c r="D104" t="str">
        <f>'Quals - update'!G104</f>
        <v>LASER Level 2 Diploma in Progression</v>
      </c>
    </row>
    <row r="105" spans="1:4" x14ac:dyDescent="0.3">
      <c r="A105" t="str">
        <f t="shared" si="1"/>
        <v>60050366 LASER Level 3 Award in Progression</v>
      </c>
      <c r="B105" t="str">
        <f>'Quals - update'!A105</f>
        <v>Progression</v>
      </c>
      <c r="C105">
        <f>'Quals - update'!B105</f>
        <v>60050366</v>
      </c>
      <c r="D105" t="str">
        <f>'Quals - update'!G105</f>
        <v>LASER Level 3 Award in Progression</v>
      </c>
    </row>
    <row r="106" spans="1:4" x14ac:dyDescent="0.3">
      <c r="A106" t="str">
        <f t="shared" si="1"/>
        <v>60050408 LASER Level 3 Certificate in Progression</v>
      </c>
      <c r="B106" t="str">
        <f>'Quals - update'!A106</f>
        <v>Progression</v>
      </c>
      <c r="C106">
        <f>'Quals - update'!B106</f>
        <v>60050408</v>
      </c>
      <c r="D106" t="str">
        <f>'Quals - update'!G106</f>
        <v>LASER Level 3 Certificate in Progression</v>
      </c>
    </row>
    <row r="107" spans="1:4" x14ac:dyDescent="0.3">
      <c r="A107" t="str">
        <f t="shared" si="1"/>
        <v>60027861 LASER Level 3 Award in Research Skills for Academic Study</v>
      </c>
      <c r="B107" t="str">
        <f>'Quals - update'!A107</f>
        <v>Research Skills</v>
      </c>
      <c r="C107">
        <f>'Quals - update'!B107</f>
        <v>60027861</v>
      </c>
      <c r="D107" t="str">
        <f>'Quals - update'!G107</f>
        <v>LASER Level 3 Award in Research Skills for Academic Study</v>
      </c>
    </row>
    <row r="108" spans="1:4" x14ac:dyDescent="0.3">
      <c r="A108" t="str">
        <f t="shared" si="1"/>
        <v>60356364 LASER Level 4 Diploma in Shiatsu</v>
      </c>
      <c r="B108" t="str">
        <f>'Quals - update'!A108</f>
        <v>Shiatsu</v>
      </c>
      <c r="C108">
        <f>'Quals - update'!B108</f>
        <v>60356364</v>
      </c>
      <c r="D108" t="str">
        <f>'Quals - update'!G108</f>
        <v>LASER Level 4 Diploma in Shiatsu</v>
      </c>
    </row>
    <row r="109" spans="1:4" x14ac:dyDescent="0.3">
      <c r="A109" t="str">
        <f t="shared" si="1"/>
        <v>60369243 LASER Level 2 Award in Understanding Stewarding at Spectator Events</v>
      </c>
      <c r="B109" t="str">
        <f>'Quals - update'!A109</f>
        <v>Spectator Safety</v>
      </c>
      <c r="C109">
        <f>'Quals - update'!B109</f>
        <v>60369243</v>
      </c>
      <c r="D109" t="str">
        <f>'Quals - update'!G109</f>
        <v>LASER Level 2 Award in Understanding Stewarding at Spectator Events</v>
      </c>
    </row>
    <row r="110" spans="1:4" x14ac:dyDescent="0.3">
      <c r="A110" t="str">
        <f t="shared" si="1"/>
        <v>61048975 LASER Level 2 Certificate in Spectator Safety</v>
      </c>
      <c r="B110" t="str">
        <f>'Quals - update'!A110</f>
        <v>Spectator Safety</v>
      </c>
      <c r="C110">
        <f>'Quals - update'!B110</f>
        <v>61048975</v>
      </c>
      <c r="D110" t="str">
        <f>'Quals - update'!G110</f>
        <v>LASER Level 2 Certificate in Spectator Safety</v>
      </c>
    </row>
    <row r="111" spans="1:4" x14ac:dyDescent="0.3">
      <c r="A111" t="str">
        <f t="shared" si="1"/>
        <v>61049293 LASER Level 3 Certificate in Spectator Safety Supervision</v>
      </c>
      <c r="B111" t="str">
        <f>'Quals - update'!A111</f>
        <v>Spectator Safety</v>
      </c>
      <c r="C111">
        <f>'Quals - update'!B111</f>
        <v>61049293</v>
      </c>
      <c r="D111" t="str">
        <f>'Quals - update'!G111</f>
        <v>LASER Level 3 Certificate in Spectator Safety Supervision</v>
      </c>
    </row>
    <row r="112" spans="1:4" x14ac:dyDescent="0.3">
      <c r="A112" t="str">
        <f t="shared" si="1"/>
        <v xml:space="preserve">60037106 LASER Level 3 Award in Supporting Young People Leaving Care in Post-16 Education </v>
      </c>
      <c r="B112" t="str">
        <f>'Quals - update'!A112</f>
        <v>SYPLC</v>
      </c>
      <c r="C112">
        <f>'Quals - update'!B112</f>
        <v>60037106</v>
      </c>
      <c r="D112" t="str">
        <f>'Quals - update'!G112</f>
        <v xml:space="preserve">LASER Level 3 Award in Supporting Young People Leaving Care in Post-16 Education </v>
      </c>
    </row>
    <row r="113" spans="1:4" x14ac:dyDescent="0.3">
      <c r="A113" t="str">
        <f t="shared" si="1"/>
        <v>60355141 LASER Level 2 Award for Cash and Valuables in Transit (CViT) Operatives in the Private Security Industry</v>
      </c>
      <c r="B113" t="str">
        <f>'Quals - update'!A113</f>
        <v>TRIDENT</v>
      </c>
      <c r="C113">
        <f>'Quals - update'!B113</f>
        <v>60355141</v>
      </c>
      <c r="D113" t="str">
        <f>'Quals - update'!G113</f>
        <v>LASER Level 2 Award for Cash and Valuables in Transit (CViT) Operatives in the Private Security Industry</v>
      </c>
    </row>
    <row r="114" spans="1:4" x14ac:dyDescent="0.3">
      <c r="A114" t="str">
        <f t="shared" si="1"/>
        <v>6035513X LASER Level 2 Award for CCTV Operators (Public Space Surveillance) in the Private Security Industry</v>
      </c>
      <c r="B114" t="str">
        <f>'Quals - update'!A114</f>
        <v>TRIDENT</v>
      </c>
      <c r="C114" t="str">
        <f>'Quals - update'!B114</f>
        <v>6035513X</v>
      </c>
      <c r="D114" t="str">
        <f>'Quals - update'!G114</f>
        <v>LASER Level 2 Award for CCTV Operators (Public Space Surveillance) in the Private Security Industry</v>
      </c>
    </row>
    <row r="115" spans="1:4" x14ac:dyDescent="0.3">
      <c r="A115" t="str">
        <f t="shared" si="1"/>
        <v>60355116 LASER Level 2 Award for Door Supervisors in the Private Security Industry</v>
      </c>
      <c r="B115" t="str">
        <f>'Quals - update'!A115</f>
        <v>TRIDENT</v>
      </c>
      <c r="C115">
        <f>'Quals - update'!B115</f>
        <v>60355116</v>
      </c>
      <c r="D115" t="str">
        <f>'Quals - update'!G115</f>
        <v>LASER Level 2 Award for Door Supervisors in the Private Security Industry</v>
      </c>
    </row>
    <row r="116" spans="1:4" x14ac:dyDescent="0.3">
      <c r="A116" t="str">
        <f t="shared" si="1"/>
        <v>60355128 LASER Level 2 Award for Security Officers in the Private Security Industry</v>
      </c>
      <c r="B116" t="str">
        <f>'Quals - update'!A116</f>
        <v>TRIDENT</v>
      </c>
      <c r="C116">
        <f>'Quals - update'!B116</f>
        <v>60355128</v>
      </c>
      <c r="D116" t="str">
        <f>'Quals - update'!G116</f>
        <v>LASER Level 2 Award for Security Officers in the Private Security Industry</v>
      </c>
    </row>
    <row r="117" spans="1:4" x14ac:dyDescent="0.3">
      <c r="A117" t="str">
        <f t="shared" si="1"/>
        <v>61046607 LASER Level 2 Award for Door Supervisors in the Private Security Industry (Refresher)</v>
      </c>
      <c r="B117" t="str">
        <f>'Quals - update'!A117</f>
        <v>TRIDENT</v>
      </c>
      <c r="C117">
        <f>'Quals - update'!B117</f>
        <v>61046607</v>
      </c>
      <c r="D117" t="str">
        <f>'Quals - update'!G117</f>
        <v>LASER Level 2 Award for Door Supervisors in the Private Security Industry (Refresher)</v>
      </c>
    </row>
    <row r="118" spans="1:4" x14ac:dyDescent="0.3">
      <c r="A118" t="str">
        <f t="shared" si="1"/>
        <v>61046619 LASER Level 2 Award for Security Officers in the Private Security Industry (Refresher)</v>
      </c>
      <c r="B118" t="str">
        <f>'Quals - update'!A118</f>
        <v>TRIDENT</v>
      </c>
      <c r="C118">
        <f>'Quals - update'!B118</f>
        <v>61046619</v>
      </c>
      <c r="D118" t="str">
        <f>'Quals - update'!G118</f>
        <v>LASER Level 2 Award for Security Officers in the Private Security Industry (Refresher)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8FE1F6-C94A-46FB-B84E-DCE67260B149}">
  <dimension ref="A1:AT56"/>
  <sheetViews>
    <sheetView workbookViewId="0">
      <selection sqref="A1:A1048576"/>
    </sheetView>
  </sheetViews>
  <sheetFormatPr defaultRowHeight="14.4" x14ac:dyDescent="0.3"/>
  <cols>
    <col min="2" max="2" width="10.77734375" customWidth="1"/>
    <col min="3" max="3" width="39.5546875" customWidth="1"/>
  </cols>
  <sheetData>
    <row r="1" spans="1:46" x14ac:dyDescent="0.3">
      <c r="A1" t="s">
        <v>393</v>
      </c>
      <c r="B1" t="s">
        <v>390</v>
      </c>
      <c r="C1" t="s">
        <v>391</v>
      </c>
      <c r="D1" t="s">
        <v>392</v>
      </c>
      <c r="E1" t="s">
        <v>10</v>
      </c>
      <c r="F1" t="s">
        <v>394</v>
      </c>
      <c r="G1" t="s">
        <v>395</v>
      </c>
      <c r="H1" t="s">
        <v>396</v>
      </c>
      <c r="I1" t="s">
        <v>397</v>
      </c>
      <c r="J1" t="s">
        <v>398</v>
      </c>
      <c r="K1" t="s">
        <v>399</v>
      </c>
      <c r="L1" t="s">
        <v>400</v>
      </c>
      <c r="M1" t="s">
        <v>401</v>
      </c>
      <c r="N1" t="s">
        <v>402</v>
      </c>
      <c r="O1" t="s">
        <v>403</v>
      </c>
      <c r="P1" t="s">
        <v>404</v>
      </c>
      <c r="Q1" t="s">
        <v>405</v>
      </c>
      <c r="R1" t="s">
        <v>406</v>
      </c>
      <c r="S1" t="s">
        <v>407</v>
      </c>
      <c r="T1" t="s">
        <v>408</v>
      </c>
      <c r="U1" t="s">
        <v>409</v>
      </c>
      <c r="V1" t="s">
        <v>410</v>
      </c>
      <c r="W1" t="s">
        <v>411</v>
      </c>
      <c r="X1" t="s">
        <v>412</v>
      </c>
      <c r="Y1" t="s">
        <v>413</v>
      </c>
      <c r="Z1" t="s">
        <v>414</v>
      </c>
      <c r="AA1" t="s">
        <v>415</v>
      </c>
      <c r="AB1" t="s">
        <v>416</v>
      </c>
      <c r="AC1" t="s">
        <v>417</v>
      </c>
      <c r="AD1" t="s">
        <v>418</v>
      </c>
      <c r="AE1" t="s">
        <v>419</v>
      </c>
      <c r="AF1" t="s">
        <v>420</v>
      </c>
      <c r="AG1" t="s">
        <v>421</v>
      </c>
      <c r="AH1" t="s">
        <v>422</v>
      </c>
      <c r="AI1" t="s">
        <v>423</v>
      </c>
      <c r="AJ1" t="s">
        <v>424</v>
      </c>
      <c r="AK1" t="s">
        <v>425</v>
      </c>
      <c r="AL1" t="s">
        <v>426</v>
      </c>
      <c r="AM1" t="s">
        <v>427</v>
      </c>
      <c r="AN1" t="s">
        <v>428</v>
      </c>
      <c r="AO1" t="s">
        <v>429</v>
      </c>
      <c r="AP1" t="s">
        <v>430</v>
      </c>
      <c r="AQ1" t="s">
        <v>431</v>
      </c>
      <c r="AR1" t="s">
        <v>432</v>
      </c>
      <c r="AS1" t="s">
        <v>433</v>
      </c>
      <c r="AT1" t="s">
        <v>434</v>
      </c>
    </row>
    <row r="2" spans="1:46" x14ac:dyDescent="0.3">
      <c r="A2">
        <v>60049583</v>
      </c>
      <c r="B2" s="9">
        <v>45621</v>
      </c>
      <c r="C2" t="s">
        <v>435</v>
      </c>
      <c r="D2" t="s">
        <v>436</v>
      </c>
      <c r="E2" t="s">
        <v>437</v>
      </c>
      <c r="F2" t="s">
        <v>438</v>
      </c>
      <c r="H2" t="s">
        <v>439</v>
      </c>
      <c r="I2" t="s">
        <v>440</v>
      </c>
      <c r="J2" t="b">
        <v>1</v>
      </c>
      <c r="K2" s="9">
        <v>41000</v>
      </c>
      <c r="L2" s="9">
        <v>46234</v>
      </c>
      <c r="N2" t="b">
        <v>1</v>
      </c>
      <c r="O2" s="9">
        <v>41000</v>
      </c>
      <c r="P2" s="9">
        <v>46234</v>
      </c>
      <c r="R2" t="b">
        <v>1</v>
      </c>
      <c r="S2" s="9">
        <v>42583</v>
      </c>
      <c r="T2" s="9">
        <v>46234</v>
      </c>
      <c r="V2" t="b">
        <v>0</v>
      </c>
      <c r="Z2" t="b">
        <v>0</v>
      </c>
      <c r="AD2" t="b">
        <v>0</v>
      </c>
      <c r="AH2" t="b">
        <v>0</v>
      </c>
      <c r="AL2" t="b">
        <v>0</v>
      </c>
      <c r="AQ2" t="b">
        <v>0</v>
      </c>
    </row>
    <row r="3" spans="1:46" x14ac:dyDescent="0.3">
      <c r="A3">
        <v>60050056</v>
      </c>
      <c r="B3" s="9">
        <v>45621</v>
      </c>
      <c r="C3" t="s">
        <v>441</v>
      </c>
      <c r="D3" t="s">
        <v>436</v>
      </c>
      <c r="E3" t="s">
        <v>437</v>
      </c>
      <c r="F3" t="s">
        <v>438</v>
      </c>
      <c r="H3" t="s">
        <v>439</v>
      </c>
      <c r="I3" t="s">
        <v>440</v>
      </c>
      <c r="J3" t="b">
        <v>1</v>
      </c>
      <c r="K3" s="9">
        <v>41000</v>
      </c>
      <c r="L3" s="9">
        <v>46234</v>
      </c>
      <c r="N3" t="b">
        <v>1</v>
      </c>
      <c r="O3" s="9">
        <v>41000</v>
      </c>
      <c r="P3" s="9">
        <v>44773</v>
      </c>
      <c r="R3" t="b">
        <v>1</v>
      </c>
      <c r="S3" s="9">
        <v>42583</v>
      </c>
      <c r="T3" s="9">
        <v>44773</v>
      </c>
      <c r="V3" t="b">
        <v>0</v>
      </c>
      <c r="Z3" t="b">
        <v>0</v>
      </c>
      <c r="AD3" t="b">
        <v>0</v>
      </c>
      <c r="AH3" t="b">
        <v>0</v>
      </c>
      <c r="AL3" t="b">
        <v>0</v>
      </c>
      <c r="AQ3" t="b">
        <v>0</v>
      </c>
    </row>
    <row r="4" spans="1:46" x14ac:dyDescent="0.3">
      <c r="A4">
        <v>60059862</v>
      </c>
      <c r="B4" s="9">
        <v>45621</v>
      </c>
      <c r="C4" t="s">
        <v>442</v>
      </c>
      <c r="D4" t="s">
        <v>436</v>
      </c>
      <c r="E4" t="s">
        <v>437</v>
      </c>
      <c r="F4" t="s">
        <v>438</v>
      </c>
      <c r="H4" t="s">
        <v>439</v>
      </c>
      <c r="I4" t="s">
        <v>440</v>
      </c>
      <c r="J4" t="b">
        <v>1</v>
      </c>
      <c r="K4" s="9">
        <v>41091</v>
      </c>
      <c r="L4" s="9">
        <v>46234</v>
      </c>
      <c r="N4" t="b">
        <v>1</v>
      </c>
      <c r="O4" s="9">
        <v>41091</v>
      </c>
      <c r="P4" s="9">
        <v>44773</v>
      </c>
      <c r="R4" t="b">
        <v>1</v>
      </c>
      <c r="S4" s="9">
        <v>42583</v>
      </c>
      <c r="T4" s="9">
        <v>44773</v>
      </c>
      <c r="V4" t="b">
        <v>0</v>
      </c>
      <c r="Z4" t="b">
        <v>0</v>
      </c>
      <c r="AD4" t="b">
        <v>0</v>
      </c>
      <c r="AH4" t="b">
        <v>0</v>
      </c>
      <c r="AL4" t="b">
        <v>0</v>
      </c>
      <c r="AQ4" t="b">
        <v>0</v>
      </c>
    </row>
    <row r="5" spans="1:46" x14ac:dyDescent="0.3">
      <c r="A5">
        <v>60060359</v>
      </c>
      <c r="B5" s="9">
        <v>45621</v>
      </c>
      <c r="C5" t="s">
        <v>443</v>
      </c>
      <c r="D5" t="s">
        <v>436</v>
      </c>
      <c r="E5" t="s">
        <v>437</v>
      </c>
      <c r="F5" t="s">
        <v>438</v>
      </c>
      <c r="H5" t="s">
        <v>439</v>
      </c>
      <c r="I5" t="s">
        <v>440</v>
      </c>
      <c r="J5" t="b">
        <v>1</v>
      </c>
      <c r="K5" s="9">
        <v>41091</v>
      </c>
      <c r="L5" s="9">
        <v>46234</v>
      </c>
      <c r="N5" t="b">
        <v>1</v>
      </c>
      <c r="O5" s="9">
        <v>41091</v>
      </c>
      <c r="P5" s="9">
        <v>44773</v>
      </c>
      <c r="R5" t="b">
        <v>1</v>
      </c>
      <c r="S5" s="9">
        <v>42583</v>
      </c>
      <c r="T5" s="9">
        <v>44773</v>
      </c>
      <c r="V5" t="b">
        <v>0</v>
      </c>
      <c r="Z5" t="b">
        <v>0</v>
      </c>
      <c r="AD5" t="b">
        <v>0</v>
      </c>
      <c r="AH5" t="b">
        <v>0</v>
      </c>
      <c r="AL5" t="b">
        <v>0</v>
      </c>
      <c r="AQ5" t="b">
        <v>0</v>
      </c>
    </row>
    <row r="6" spans="1:46" x14ac:dyDescent="0.3">
      <c r="A6" t="s">
        <v>350</v>
      </c>
      <c r="B6" s="9">
        <v>45621</v>
      </c>
      <c r="C6" t="s">
        <v>444</v>
      </c>
      <c r="D6" t="s">
        <v>436</v>
      </c>
      <c r="E6" t="s">
        <v>437</v>
      </c>
      <c r="F6" t="s">
        <v>438</v>
      </c>
      <c r="H6" t="s">
        <v>439</v>
      </c>
      <c r="I6" t="s">
        <v>440</v>
      </c>
      <c r="J6" t="b">
        <v>1</v>
      </c>
      <c r="K6" s="9">
        <v>41091</v>
      </c>
      <c r="L6" s="9">
        <v>46234</v>
      </c>
      <c r="N6" t="b">
        <v>1</v>
      </c>
      <c r="O6" s="9">
        <v>41091</v>
      </c>
      <c r="P6" s="9">
        <v>44773</v>
      </c>
      <c r="R6" t="b">
        <v>1</v>
      </c>
      <c r="S6" s="9">
        <v>42583</v>
      </c>
      <c r="T6" s="9">
        <v>44773</v>
      </c>
      <c r="V6" t="b">
        <v>0</v>
      </c>
      <c r="Z6" t="b">
        <v>0</v>
      </c>
      <c r="AD6" t="b">
        <v>0</v>
      </c>
      <c r="AH6" t="b">
        <v>0</v>
      </c>
      <c r="AL6" t="b">
        <v>0</v>
      </c>
      <c r="AQ6" t="b">
        <v>0</v>
      </c>
    </row>
    <row r="7" spans="1:46" x14ac:dyDescent="0.3">
      <c r="A7">
        <v>60095192</v>
      </c>
      <c r="B7" s="9">
        <v>45621</v>
      </c>
      <c r="C7" t="s">
        <v>445</v>
      </c>
      <c r="D7" t="s">
        <v>436</v>
      </c>
      <c r="E7" t="s">
        <v>437</v>
      </c>
      <c r="F7" t="s">
        <v>438</v>
      </c>
      <c r="H7" t="s">
        <v>439</v>
      </c>
      <c r="I7" t="s">
        <v>440</v>
      </c>
      <c r="J7" t="b">
        <v>1</v>
      </c>
      <c r="K7" s="9">
        <v>41456</v>
      </c>
      <c r="L7" s="9">
        <v>46234</v>
      </c>
      <c r="N7" t="b">
        <v>1</v>
      </c>
      <c r="O7" s="9">
        <v>41456</v>
      </c>
      <c r="P7" s="9">
        <v>44773</v>
      </c>
      <c r="R7" t="b">
        <v>0</v>
      </c>
      <c r="V7" t="b">
        <v>0</v>
      </c>
      <c r="Z7" t="b">
        <v>0</v>
      </c>
      <c r="AD7" t="b">
        <v>0</v>
      </c>
      <c r="AH7" t="b">
        <v>0</v>
      </c>
      <c r="AL7" t="b">
        <v>0</v>
      </c>
      <c r="AQ7" t="b">
        <v>0</v>
      </c>
    </row>
    <row r="8" spans="1:46" x14ac:dyDescent="0.3">
      <c r="A8">
        <v>60129451</v>
      </c>
      <c r="B8" s="9">
        <v>45621</v>
      </c>
      <c r="C8" t="s">
        <v>74</v>
      </c>
      <c r="D8" t="s">
        <v>436</v>
      </c>
      <c r="E8" t="s">
        <v>437</v>
      </c>
      <c r="F8" t="s">
        <v>438</v>
      </c>
      <c r="H8" t="s">
        <v>439</v>
      </c>
      <c r="I8" t="s">
        <v>440</v>
      </c>
      <c r="J8" t="b">
        <v>1</v>
      </c>
      <c r="K8" s="9">
        <v>41760</v>
      </c>
      <c r="L8" s="9">
        <v>46234</v>
      </c>
      <c r="N8" t="b">
        <v>1</v>
      </c>
      <c r="O8" s="9">
        <v>41760</v>
      </c>
      <c r="P8" s="9">
        <v>46234</v>
      </c>
      <c r="R8" t="b">
        <v>1</v>
      </c>
      <c r="S8" s="9">
        <v>42583</v>
      </c>
      <c r="T8" s="9">
        <v>46234</v>
      </c>
      <c r="V8" t="b">
        <v>0</v>
      </c>
      <c r="Z8" t="b">
        <v>0</v>
      </c>
      <c r="AD8" t="b">
        <v>0</v>
      </c>
      <c r="AH8" t="b">
        <v>0</v>
      </c>
      <c r="AL8" t="b">
        <v>0</v>
      </c>
      <c r="AQ8" t="b">
        <v>0</v>
      </c>
    </row>
    <row r="9" spans="1:46" x14ac:dyDescent="0.3">
      <c r="A9">
        <v>60129463</v>
      </c>
      <c r="B9" s="9">
        <v>45621</v>
      </c>
      <c r="C9" t="s">
        <v>77</v>
      </c>
      <c r="D9" t="s">
        <v>436</v>
      </c>
      <c r="E9" t="s">
        <v>437</v>
      </c>
      <c r="F9" t="s">
        <v>438</v>
      </c>
      <c r="H9" t="s">
        <v>439</v>
      </c>
      <c r="I9" t="s">
        <v>440</v>
      </c>
      <c r="J9" t="b">
        <v>1</v>
      </c>
      <c r="K9" s="9">
        <v>41760</v>
      </c>
      <c r="L9" s="9">
        <v>46234</v>
      </c>
      <c r="N9" t="b">
        <v>1</v>
      </c>
      <c r="O9" s="9">
        <v>41760</v>
      </c>
      <c r="P9" s="9">
        <v>46234</v>
      </c>
      <c r="R9" t="b">
        <v>1</v>
      </c>
      <c r="S9" s="9">
        <v>42583</v>
      </c>
      <c r="T9" s="9">
        <v>46234</v>
      </c>
      <c r="V9" t="b">
        <v>0</v>
      </c>
      <c r="Z9" t="b">
        <v>0</v>
      </c>
      <c r="AD9" t="b">
        <v>0</v>
      </c>
      <c r="AH9" t="b">
        <v>0</v>
      </c>
      <c r="AL9" t="b">
        <v>0</v>
      </c>
      <c r="AQ9" t="b">
        <v>0</v>
      </c>
    </row>
    <row r="10" spans="1:46" x14ac:dyDescent="0.3">
      <c r="A10">
        <v>60129475</v>
      </c>
      <c r="B10" s="9">
        <v>45621</v>
      </c>
      <c r="C10" t="s">
        <v>79</v>
      </c>
      <c r="D10" t="s">
        <v>436</v>
      </c>
      <c r="E10" t="s">
        <v>437</v>
      </c>
      <c r="F10" t="s">
        <v>438</v>
      </c>
      <c r="H10" t="s">
        <v>439</v>
      </c>
      <c r="I10" t="s">
        <v>440</v>
      </c>
      <c r="J10" t="b">
        <v>1</v>
      </c>
      <c r="K10" s="9">
        <v>41760</v>
      </c>
      <c r="L10" s="9">
        <v>46234</v>
      </c>
      <c r="N10" t="b">
        <v>1</v>
      </c>
      <c r="O10" s="9">
        <v>41760</v>
      </c>
      <c r="P10" s="9">
        <v>46234</v>
      </c>
      <c r="R10" t="b">
        <v>1</v>
      </c>
      <c r="S10" s="9">
        <v>42583</v>
      </c>
      <c r="T10" s="9">
        <v>46234</v>
      </c>
      <c r="V10" t="b">
        <v>0</v>
      </c>
      <c r="Z10" t="b">
        <v>0</v>
      </c>
      <c r="AD10" t="b">
        <v>0</v>
      </c>
      <c r="AH10" t="b">
        <v>0</v>
      </c>
      <c r="AL10" t="b">
        <v>0</v>
      </c>
      <c r="AQ10" t="b">
        <v>0</v>
      </c>
    </row>
    <row r="11" spans="1:46" x14ac:dyDescent="0.3">
      <c r="A11">
        <v>60130027</v>
      </c>
      <c r="B11" s="9">
        <v>45621</v>
      </c>
      <c r="C11" t="s">
        <v>81</v>
      </c>
      <c r="D11" t="s">
        <v>436</v>
      </c>
      <c r="E11" t="s">
        <v>437</v>
      </c>
      <c r="F11" t="s">
        <v>438</v>
      </c>
      <c r="H11" t="s">
        <v>439</v>
      </c>
      <c r="I11" t="s">
        <v>440</v>
      </c>
      <c r="J11" t="b">
        <v>1</v>
      </c>
      <c r="K11" s="9">
        <v>41760</v>
      </c>
      <c r="L11" s="9">
        <v>46234</v>
      </c>
      <c r="N11" t="b">
        <v>1</v>
      </c>
      <c r="O11" s="9">
        <v>41760</v>
      </c>
      <c r="P11" s="9">
        <v>46234</v>
      </c>
      <c r="R11" t="b">
        <v>1</v>
      </c>
      <c r="S11" s="9">
        <v>42583</v>
      </c>
      <c r="T11" s="9">
        <v>46234</v>
      </c>
      <c r="V11" t="b">
        <v>0</v>
      </c>
      <c r="Z11" t="b">
        <v>0</v>
      </c>
      <c r="AD11" t="b">
        <v>0</v>
      </c>
      <c r="AH11" t="b">
        <v>0</v>
      </c>
      <c r="AL11" t="b">
        <v>0</v>
      </c>
      <c r="AQ11" t="b">
        <v>0</v>
      </c>
    </row>
    <row r="12" spans="1:46" x14ac:dyDescent="0.3">
      <c r="A12">
        <v>60131639</v>
      </c>
      <c r="B12" s="9">
        <v>45621</v>
      </c>
      <c r="C12" t="s">
        <v>83</v>
      </c>
      <c r="D12" t="s">
        <v>436</v>
      </c>
      <c r="E12" t="s">
        <v>437</v>
      </c>
      <c r="F12" t="s">
        <v>438</v>
      </c>
      <c r="H12" t="s">
        <v>439</v>
      </c>
      <c r="I12" t="s">
        <v>440</v>
      </c>
      <c r="J12" t="b">
        <v>1</v>
      </c>
      <c r="K12" s="9">
        <v>41760</v>
      </c>
      <c r="L12" s="9">
        <v>46234</v>
      </c>
      <c r="N12" t="b">
        <v>1</v>
      </c>
      <c r="O12" s="9">
        <v>41760</v>
      </c>
      <c r="P12" s="9">
        <v>46234</v>
      </c>
      <c r="R12" t="b">
        <v>1</v>
      </c>
      <c r="S12" s="9">
        <v>42583</v>
      </c>
      <c r="T12" s="9">
        <v>46234</v>
      </c>
      <c r="V12" t="b">
        <v>0</v>
      </c>
      <c r="Z12" t="b">
        <v>0</v>
      </c>
      <c r="AD12" t="b">
        <v>0</v>
      </c>
      <c r="AH12" t="b">
        <v>0</v>
      </c>
      <c r="AL12" t="b">
        <v>0</v>
      </c>
      <c r="AQ12" t="b">
        <v>0</v>
      </c>
    </row>
    <row r="13" spans="1:46" x14ac:dyDescent="0.3">
      <c r="A13">
        <v>60131640</v>
      </c>
      <c r="B13" s="9">
        <v>45621</v>
      </c>
      <c r="C13" t="s">
        <v>87</v>
      </c>
      <c r="D13" t="s">
        <v>436</v>
      </c>
      <c r="E13" t="s">
        <v>437</v>
      </c>
      <c r="F13" t="s">
        <v>438</v>
      </c>
      <c r="H13" t="s">
        <v>439</v>
      </c>
      <c r="I13" t="s">
        <v>440</v>
      </c>
      <c r="J13" t="b">
        <v>1</v>
      </c>
      <c r="K13" s="9">
        <v>41760</v>
      </c>
      <c r="L13" s="9">
        <v>46234</v>
      </c>
      <c r="N13" t="b">
        <v>1</v>
      </c>
      <c r="O13" s="9">
        <v>41760</v>
      </c>
      <c r="P13" s="9">
        <v>44773</v>
      </c>
      <c r="R13" t="b">
        <v>1</v>
      </c>
      <c r="S13" s="9">
        <v>42583</v>
      </c>
      <c r="T13" s="9">
        <v>44773</v>
      </c>
      <c r="V13" t="b">
        <v>0</v>
      </c>
      <c r="Z13" t="b">
        <v>0</v>
      </c>
      <c r="AD13" t="b">
        <v>0</v>
      </c>
      <c r="AH13" t="b">
        <v>0</v>
      </c>
      <c r="AL13" t="b">
        <v>0</v>
      </c>
      <c r="AQ13" t="b">
        <v>0</v>
      </c>
    </row>
    <row r="14" spans="1:46" x14ac:dyDescent="0.3">
      <c r="A14" t="s">
        <v>324</v>
      </c>
      <c r="B14" s="9">
        <v>45621</v>
      </c>
      <c r="C14" t="s">
        <v>85</v>
      </c>
      <c r="D14" t="s">
        <v>436</v>
      </c>
      <c r="E14" t="s">
        <v>437</v>
      </c>
      <c r="F14" t="s">
        <v>438</v>
      </c>
      <c r="H14" t="s">
        <v>439</v>
      </c>
      <c r="I14" t="s">
        <v>440</v>
      </c>
      <c r="J14" t="b">
        <v>1</v>
      </c>
      <c r="K14" s="9">
        <v>41760</v>
      </c>
      <c r="L14" s="9">
        <v>46234</v>
      </c>
      <c r="N14" t="b">
        <v>1</v>
      </c>
      <c r="O14" s="9">
        <v>41760</v>
      </c>
      <c r="P14" s="9">
        <v>44773</v>
      </c>
      <c r="R14" t="b">
        <v>1</v>
      </c>
      <c r="S14" s="9">
        <v>42583</v>
      </c>
      <c r="T14" s="9">
        <v>44773</v>
      </c>
      <c r="V14" t="b">
        <v>0</v>
      </c>
      <c r="Z14" t="b">
        <v>0</v>
      </c>
      <c r="AD14" t="b">
        <v>0</v>
      </c>
      <c r="AH14" t="b">
        <v>0</v>
      </c>
      <c r="AL14" t="b">
        <v>0</v>
      </c>
      <c r="AQ14" t="b">
        <v>0</v>
      </c>
    </row>
    <row r="15" spans="1:46" x14ac:dyDescent="0.3">
      <c r="A15">
        <v>60172095</v>
      </c>
      <c r="B15" s="9">
        <v>45621</v>
      </c>
      <c r="C15" t="s">
        <v>105</v>
      </c>
      <c r="D15" t="s">
        <v>436</v>
      </c>
      <c r="E15" t="s">
        <v>437</v>
      </c>
      <c r="F15" t="s">
        <v>438</v>
      </c>
      <c r="H15" t="s">
        <v>439</v>
      </c>
      <c r="I15" t="s">
        <v>440</v>
      </c>
      <c r="J15" t="b">
        <v>1</v>
      </c>
      <c r="K15" s="9">
        <v>42248</v>
      </c>
      <c r="L15" s="9">
        <v>46234</v>
      </c>
      <c r="N15" t="b">
        <v>1</v>
      </c>
      <c r="O15" s="9">
        <v>42248</v>
      </c>
      <c r="P15" s="9">
        <v>44773</v>
      </c>
      <c r="R15" t="b">
        <v>1</v>
      </c>
      <c r="S15" s="9">
        <v>42583</v>
      </c>
      <c r="T15" s="9">
        <v>44773</v>
      </c>
      <c r="V15" t="b">
        <v>0</v>
      </c>
      <c r="Z15" t="b">
        <v>0</v>
      </c>
      <c r="AD15" t="b">
        <v>0</v>
      </c>
      <c r="AH15" t="b">
        <v>0</v>
      </c>
      <c r="AL15" t="b">
        <v>0</v>
      </c>
      <c r="AQ15" t="b">
        <v>0</v>
      </c>
    </row>
    <row r="16" spans="1:46" x14ac:dyDescent="0.3">
      <c r="A16">
        <v>60172101</v>
      </c>
      <c r="B16" s="9">
        <v>45621</v>
      </c>
      <c r="C16" t="s">
        <v>107</v>
      </c>
      <c r="D16" t="s">
        <v>436</v>
      </c>
      <c r="E16" t="s">
        <v>437</v>
      </c>
      <c r="F16" t="s">
        <v>438</v>
      </c>
      <c r="H16" t="s">
        <v>439</v>
      </c>
      <c r="I16" t="s">
        <v>440</v>
      </c>
      <c r="J16" t="b">
        <v>1</v>
      </c>
      <c r="K16" s="9">
        <v>42248</v>
      </c>
      <c r="L16" s="9">
        <v>46234</v>
      </c>
      <c r="N16" t="b">
        <v>1</v>
      </c>
      <c r="O16" s="9">
        <v>42248</v>
      </c>
      <c r="P16" s="9">
        <v>44773</v>
      </c>
      <c r="R16" t="b">
        <v>1</v>
      </c>
      <c r="S16" s="9">
        <v>42583</v>
      </c>
      <c r="T16" s="9">
        <v>44773</v>
      </c>
      <c r="V16" t="b">
        <v>0</v>
      </c>
      <c r="Z16" t="b">
        <v>0</v>
      </c>
      <c r="AD16" t="b">
        <v>0</v>
      </c>
      <c r="AH16" t="b">
        <v>0</v>
      </c>
      <c r="AL16" t="b">
        <v>0</v>
      </c>
      <c r="AQ16" t="b">
        <v>0</v>
      </c>
    </row>
    <row r="17" spans="1:43" x14ac:dyDescent="0.3">
      <c r="A17">
        <v>60172113</v>
      </c>
      <c r="B17" s="9">
        <v>45621</v>
      </c>
      <c r="C17" t="s">
        <v>110</v>
      </c>
      <c r="D17" t="s">
        <v>436</v>
      </c>
      <c r="E17" t="s">
        <v>437</v>
      </c>
      <c r="F17" t="s">
        <v>438</v>
      </c>
      <c r="H17" t="s">
        <v>439</v>
      </c>
      <c r="I17" t="s">
        <v>440</v>
      </c>
      <c r="J17" t="b">
        <v>1</v>
      </c>
      <c r="K17" s="9">
        <v>42248</v>
      </c>
      <c r="L17" s="9">
        <v>46234</v>
      </c>
      <c r="N17" t="b">
        <v>1</v>
      </c>
      <c r="O17" s="9">
        <v>42248</v>
      </c>
      <c r="P17" s="9">
        <v>44773</v>
      </c>
      <c r="R17" t="b">
        <v>1</v>
      </c>
      <c r="S17" s="9">
        <v>42583</v>
      </c>
      <c r="T17" s="9">
        <v>44773</v>
      </c>
      <c r="V17" t="b">
        <v>0</v>
      </c>
      <c r="Z17" t="b">
        <v>0</v>
      </c>
      <c r="AD17" t="b">
        <v>0</v>
      </c>
      <c r="AH17" t="b">
        <v>0</v>
      </c>
      <c r="AL17" t="b">
        <v>0</v>
      </c>
      <c r="AQ17" t="b">
        <v>0</v>
      </c>
    </row>
    <row r="18" spans="1:43" x14ac:dyDescent="0.3">
      <c r="A18">
        <v>60172125</v>
      </c>
      <c r="B18" s="9">
        <v>45621</v>
      </c>
      <c r="C18" t="s">
        <v>113</v>
      </c>
      <c r="D18" t="s">
        <v>436</v>
      </c>
      <c r="E18" t="s">
        <v>437</v>
      </c>
      <c r="F18" t="s">
        <v>438</v>
      </c>
      <c r="H18" t="s">
        <v>439</v>
      </c>
      <c r="I18" t="s">
        <v>440</v>
      </c>
      <c r="J18" t="b">
        <v>1</v>
      </c>
      <c r="K18" s="9">
        <v>42248</v>
      </c>
      <c r="L18" s="9">
        <v>46234</v>
      </c>
      <c r="N18" t="b">
        <v>1</v>
      </c>
      <c r="O18" s="9">
        <v>42248</v>
      </c>
      <c r="P18" s="9">
        <v>44773</v>
      </c>
      <c r="R18" t="b">
        <v>1</v>
      </c>
      <c r="S18" s="9">
        <v>42583</v>
      </c>
      <c r="T18" s="9">
        <v>44773</v>
      </c>
      <c r="V18" t="b">
        <v>0</v>
      </c>
      <c r="Z18" t="b">
        <v>0</v>
      </c>
      <c r="AD18" t="b">
        <v>0</v>
      </c>
      <c r="AH18" t="b">
        <v>0</v>
      </c>
      <c r="AL18" t="b">
        <v>0</v>
      </c>
      <c r="AQ18" t="b">
        <v>0</v>
      </c>
    </row>
    <row r="19" spans="1:43" x14ac:dyDescent="0.3">
      <c r="A19">
        <v>60172137</v>
      </c>
      <c r="B19" s="9">
        <v>45621</v>
      </c>
      <c r="C19" t="s">
        <v>115</v>
      </c>
      <c r="D19" t="s">
        <v>436</v>
      </c>
      <c r="E19" t="s">
        <v>437</v>
      </c>
      <c r="F19" t="s">
        <v>438</v>
      </c>
      <c r="H19" t="s">
        <v>439</v>
      </c>
      <c r="I19" t="s">
        <v>440</v>
      </c>
      <c r="J19" t="b">
        <v>1</v>
      </c>
      <c r="K19" s="9">
        <v>42248</v>
      </c>
      <c r="L19" s="9">
        <v>46234</v>
      </c>
      <c r="N19" t="b">
        <v>1</v>
      </c>
      <c r="O19" s="9">
        <v>42248</v>
      </c>
      <c r="P19" s="9">
        <v>46234</v>
      </c>
      <c r="R19" t="b">
        <v>1</v>
      </c>
      <c r="S19" s="9">
        <v>42583</v>
      </c>
      <c r="T19" s="9">
        <v>46234</v>
      </c>
      <c r="V19" t="b">
        <v>0</v>
      </c>
      <c r="Z19" t="b">
        <v>0</v>
      </c>
      <c r="AD19" t="b">
        <v>0</v>
      </c>
      <c r="AH19" t="b">
        <v>0</v>
      </c>
      <c r="AL19" t="b">
        <v>0</v>
      </c>
      <c r="AQ19" t="b">
        <v>0</v>
      </c>
    </row>
    <row r="20" spans="1:43" x14ac:dyDescent="0.3">
      <c r="A20">
        <v>60172149</v>
      </c>
      <c r="B20" s="9">
        <v>45621</v>
      </c>
      <c r="C20" t="s">
        <v>117</v>
      </c>
      <c r="D20" t="s">
        <v>436</v>
      </c>
      <c r="E20" t="s">
        <v>437</v>
      </c>
      <c r="F20" t="s">
        <v>438</v>
      </c>
      <c r="H20" t="s">
        <v>439</v>
      </c>
      <c r="I20" t="s">
        <v>440</v>
      </c>
      <c r="J20" t="b">
        <v>1</v>
      </c>
      <c r="K20" s="9">
        <v>42248</v>
      </c>
      <c r="L20" s="9">
        <v>46234</v>
      </c>
      <c r="N20" t="b">
        <v>1</v>
      </c>
      <c r="O20" s="9">
        <v>42248</v>
      </c>
      <c r="P20" s="9">
        <v>44773</v>
      </c>
      <c r="R20" t="b">
        <v>1</v>
      </c>
      <c r="S20" s="9">
        <v>42583</v>
      </c>
      <c r="T20" s="9">
        <v>44773</v>
      </c>
      <c r="V20" t="b">
        <v>0</v>
      </c>
      <c r="Z20" t="b">
        <v>0</v>
      </c>
      <c r="AD20" t="b">
        <v>0</v>
      </c>
      <c r="AH20" t="b">
        <v>0</v>
      </c>
      <c r="AL20" t="b">
        <v>0</v>
      </c>
      <c r="AQ20" t="b">
        <v>0</v>
      </c>
    </row>
    <row r="21" spans="1:43" x14ac:dyDescent="0.3">
      <c r="A21">
        <v>60045863</v>
      </c>
      <c r="B21" s="9">
        <v>45621</v>
      </c>
      <c r="C21" t="s">
        <v>446</v>
      </c>
      <c r="D21" t="s">
        <v>436</v>
      </c>
      <c r="E21" t="s">
        <v>447</v>
      </c>
      <c r="F21" t="s">
        <v>438</v>
      </c>
      <c r="H21" t="s">
        <v>439</v>
      </c>
      <c r="I21" t="s">
        <v>440</v>
      </c>
      <c r="J21" t="b">
        <v>1</v>
      </c>
      <c r="K21" s="9">
        <v>40940</v>
      </c>
      <c r="L21" s="9">
        <v>46234</v>
      </c>
      <c r="N21" t="b">
        <v>1</v>
      </c>
      <c r="O21" s="9">
        <v>40940</v>
      </c>
      <c r="P21" s="9">
        <v>44773</v>
      </c>
      <c r="R21" t="b">
        <v>1</v>
      </c>
      <c r="S21" s="9">
        <v>42583</v>
      </c>
      <c r="T21" s="9">
        <v>44773</v>
      </c>
      <c r="V21" t="b">
        <v>0</v>
      </c>
      <c r="Z21" t="b">
        <v>0</v>
      </c>
      <c r="AD21" t="b">
        <v>0</v>
      </c>
      <c r="AH21" t="b">
        <v>0</v>
      </c>
      <c r="AL21" t="b">
        <v>0</v>
      </c>
      <c r="AQ21" t="b">
        <v>0</v>
      </c>
    </row>
    <row r="22" spans="1:43" x14ac:dyDescent="0.3">
      <c r="A22">
        <v>60049492</v>
      </c>
      <c r="B22" s="9">
        <v>45621</v>
      </c>
      <c r="C22" t="s">
        <v>448</v>
      </c>
      <c r="D22" t="s">
        <v>436</v>
      </c>
      <c r="E22" t="s">
        <v>447</v>
      </c>
      <c r="F22" t="s">
        <v>438</v>
      </c>
      <c r="H22" t="s">
        <v>439</v>
      </c>
      <c r="I22" t="s">
        <v>440</v>
      </c>
      <c r="J22" t="b">
        <v>0</v>
      </c>
      <c r="N22" t="b">
        <v>1</v>
      </c>
      <c r="O22" s="9">
        <v>41000</v>
      </c>
      <c r="P22" s="9">
        <v>46234</v>
      </c>
      <c r="R22" t="b">
        <v>1</v>
      </c>
      <c r="S22" s="9">
        <v>42583</v>
      </c>
      <c r="T22" s="9">
        <v>46234</v>
      </c>
      <c r="V22" t="b">
        <v>0</v>
      </c>
      <c r="Z22" t="b">
        <v>0</v>
      </c>
      <c r="AD22" t="b">
        <v>0</v>
      </c>
      <c r="AH22" t="b">
        <v>0</v>
      </c>
      <c r="AL22" t="b">
        <v>0</v>
      </c>
      <c r="AQ22" t="b">
        <v>0</v>
      </c>
    </row>
    <row r="23" spans="1:43" x14ac:dyDescent="0.3">
      <c r="A23">
        <v>60050007</v>
      </c>
      <c r="B23" s="9">
        <v>45621</v>
      </c>
      <c r="C23" t="s">
        <v>449</v>
      </c>
      <c r="D23" t="s">
        <v>436</v>
      </c>
      <c r="E23" t="s">
        <v>447</v>
      </c>
      <c r="F23" t="s">
        <v>438</v>
      </c>
      <c r="H23" t="s">
        <v>439</v>
      </c>
      <c r="I23" t="s">
        <v>440</v>
      </c>
      <c r="J23" t="b">
        <v>1</v>
      </c>
      <c r="K23" s="9">
        <v>41000</v>
      </c>
      <c r="L23" s="9">
        <v>46234</v>
      </c>
      <c r="N23" t="b">
        <v>1</v>
      </c>
      <c r="O23" s="9">
        <v>41000</v>
      </c>
      <c r="P23" s="9">
        <v>44773</v>
      </c>
      <c r="R23" t="b">
        <v>1</v>
      </c>
      <c r="S23" s="9">
        <v>42583</v>
      </c>
      <c r="T23" s="9">
        <v>44773</v>
      </c>
      <c r="V23" t="b">
        <v>0</v>
      </c>
      <c r="Z23" t="b">
        <v>0</v>
      </c>
      <c r="AD23" t="b">
        <v>0</v>
      </c>
      <c r="AH23" t="b">
        <v>0</v>
      </c>
      <c r="AL23" t="b">
        <v>0</v>
      </c>
      <c r="AQ23" t="b">
        <v>0</v>
      </c>
    </row>
    <row r="24" spans="1:43" x14ac:dyDescent="0.3">
      <c r="A24">
        <v>60074838</v>
      </c>
      <c r="B24" s="9">
        <v>45621</v>
      </c>
      <c r="C24" t="s">
        <v>450</v>
      </c>
      <c r="D24" t="s">
        <v>436</v>
      </c>
      <c r="E24" t="s">
        <v>447</v>
      </c>
      <c r="F24" t="s">
        <v>438</v>
      </c>
      <c r="H24" t="s">
        <v>439</v>
      </c>
      <c r="I24" t="s">
        <v>440</v>
      </c>
      <c r="J24" t="b">
        <v>1</v>
      </c>
      <c r="K24" s="9">
        <v>41275</v>
      </c>
      <c r="L24" s="9">
        <v>46234</v>
      </c>
      <c r="N24" t="b">
        <v>1</v>
      </c>
      <c r="O24" s="9">
        <v>41275</v>
      </c>
      <c r="P24" s="9">
        <v>44773</v>
      </c>
      <c r="R24" t="b">
        <v>1</v>
      </c>
      <c r="S24" s="9">
        <v>42583</v>
      </c>
      <c r="T24" s="9">
        <v>44773</v>
      </c>
      <c r="V24" t="b">
        <v>0</v>
      </c>
      <c r="Z24" t="b">
        <v>0</v>
      </c>
      <c r="AD24" t="b">
        <v>0</v>
      </c>
      <c r="AH24" t="b">
        <v>0</v>
      </c>
      <c r="AL24" t="b">
        <v>0</v>
      </c>
      <c r="AQ24" t="b">
        <v>0</v>
      </c>
    </row>
    <row r="25" spans="1:43" x14ac:dyDescent="0.3">
      <c r="A25" t="s">
        <v>207</v>
      </c>
      <c r="B25" s="9">
        <v>45621</v>
      </c>
      <c r="C25" t="s">
        <v>451</v>
      </c>
      <c r="D25" t="s">
        <v>436</v>
      </c>
      <c r="E25" t="s">
        <v>447</v>
      </c>
      <c r="F25" t="s">
        <v>438</v>
      </c>
      <c r="H25" t="s">
        <v>439</v>
      </c>
      <c r="I25" t="s">
        <v>440</v>
      </c>
      <c r="J25" t="b">
        <v>1</v>
      </c>
      <c r="K25" s="9">
        <v>41306</v>
      </c>
      <c r="L25" s="9">
        <v>46234</v>
      </c>
      <c r="N25" t="b">
        <v>1</v>
      </c>
      <c r="O25" s="9">
        <v>41306</v>
      </c>
      <c r="P25" s="9">
        <v>44773</v>
      </c>
      <c r="R25" t="b">
        <v>1</v>
      </c>
      <c r="S25" s="9">
        <v>42583</v>
      </c>
      <c r="T25" s="9">
        <v>44773</v>
      </c>
      <c r="V25" t="b">
        <v>0</v>
      </c>
      <c r="Z25" t="b">
        <v>0</v>
      </c>
      <c r="AD25" t="b">
        <v>0</v>
      </c>
      <c r="AH25" t="b">
        <v>0</v>
      </c>
      <c r="AL25" t="b">
        <v>0</v>
      </c>
      <c r="AQ25" t="b">
        <v>0</v>
      </c>
    </row>
    <row r="26" spans="1:43" x14ac:dyDescent="0.3">
      <c r="A26">
        <v>60130039</v>
      </c>
      <c r="B26" s="9">
        <v>45621</v>
      </c>
      <c r="C26" t="s">
        <v>89</v>
      </c>
      <c r="D26" t="s">
        <v>436</v>
      </c>
      <c r="E26" t="s">
        <v>447</v>
      </c>
      <c r="F26" t="s">
        <v>438</v>
      </c>
      <c r="H26" t="s">
        <v>439</v>
      </c>
      <c r="I26" t="s">
        <v>440</v>
      </c>
      <c r="J26" t="b">
        <v>1</v>
      </c>
      <c r="K26" s="9">
        <v>41760</v>
      </c>
      <c r="L26" s="9">
        <v>46234</v>
      </c>
      <c r="N26" t="b">
        <v>1</v>
      </c>
      <c r="O26" s="9">
        <v>41760</v>
      </c>
      <c r="P26" s="9">
        <v>46234</v>
      </c>
      <c r="R26" t="b">
        <v>1</v>
      </c>
      <c r="S26" s="9">
        <v>42583</v>
      </c>
      <c r="T26" s="9">
        <v>46234</v>
      </c>
      <c r="V26" t="b">
        <v>0</v>
      </c>
      <c r="Z26" t="b">
        <v>0</v>
      </c>
      <c r="AD26" t="b">
        <v>0</v>
      </c>
      <c r="AH26" t="b">
        <v>0</v>
      </c>
      <c r="AL26" t="b">
        <v>0</v>
      </c>
      <c r="AQ26" t="b">
        <v>0</v>
      </c>
    </row>
    <row r="27" spans="1:43" x14ac:dyDescent="0.3">
      <c r="A27">
        <v>60130040</v>
      </c>
      <c r="B27" s="9">
        <v>45621</v>
      </c>
      <c r="C27" t="s">
        <v>91</v>
      </c>
      <c r="D27" t="s">
        <v>436</v>
      </c>
      <c r="E27" t="s">
        <v>447</v>
      </c>
      <c r="F27" t="s">
        <v>438</v>
      </c>
      <c r="H27" t="s">
        <v>439</v>
      </c>
      <c r="I27" t="s">
        <v>440</v>
      </c>
      <c r="J27" t="b">
        <v>1</v>
      </c>
      <c r="K27" s="9">
        <v>41760</v>
      </c>
      <c r="L27" s="9">
        <v>46234</v>
      </c>
      <c r="N27" t="b">
        <v>1</v>
      </c>
      <c r="O27" s="9">
        <v>41760</v>
      </c>
      <c r="P27" s="9">
        <v>46234</v>
      </c>
      <c r="R27" t="b">
        <v>1</v>
      </c>
      <c r="S27" s="9">
        <v>42583</v>
      </c>
      <c r="T27" s="9">
        <v>46234</v>
      </c>
      <c r="V27" t="b">
        <v>0</v>
      </c>
      <c r="Z27" t="b">
        <v>0</v>
      </c>
      <c r="AD27" t="b">
        <v>0</v>
      </c>
      <c r="AH27" t="b">
        <v>0</v>
      </c>
      <c r="AL27" t="b">
        <v>0</v>
      </c>
      <c r="AQ27" t="b">
        <v>0</v>
      </c>
    </row>
    <row r="28" spans="1:43" x14ac:dyDescent="0.3">
      <c r="A28">
        <v>60131469</v>
      </c>
      <c r="B28" s="9">
        <v>45621</v>
      </c>
      <c r="C28" t="s">
        <v>452</v>
      </c>
      <c r="D28" t="s">
        <v>436</v>
      </c>
      <c r="E28" t="s">
        <v>447</v>
      </c>
      <c r="F28" t="s">
        <v>438</v>
      </c>
      <c r="H28" t="s">
        <v>439</v>
      </c>
      <c r="I28" t="s">
        <v>440</v>
      </c>
      <c r="J28" t="b">
        <v>1</v>
      </c>
      <c r="K28" s="9">
        <v>41760</v>
      </c>
      <c r="L28" s="9">
        <v>46234</v>
      </c>
      <c r="N28" t="b">
        <v>1</v>
      </c>
      <c r="O28" s="9">
        <v>41760</v>
      </c>
      <c r="P28" s="9">
        <v>46234</v>
      </c>
      <c r="R28" t="b">
        <v>1</v>
      </c>
      <c r="S28" s="9">
        <v>42583</v>
      </c>
      <c r="T28" s="9">
        <v>46234</v>
      </c>
      <c r="V28" t="b">
        <v>0</v>
      </c>
      <c r="Z28" t="b">
        <v>0</v>
      </c>
      <c r="AD28" t="b">
        <v>0</v>
      </c>
      <c r="AH28" t="b">
        <v>0</v>
      </c>
      <c r="AL28" t="b">
        <v>0</v>
      </c>
      <c r="AQ28" t="b">
        <v>0</v>
      </c>
    </row>
    <row r="29" spans="1:43" x14ac:dyDescent="0.3">
      <c r="A29">
        <v>60131615</v>
      </c>
      <c r="B29" s="9">
        <v>45621</v>
      </c>
      <c r="C29" t="s">
        <v>93</v>
      </c>
      <c r="D29" t="s">
        <v>436</v>
      </c>
      <c r="E29" t="s">
        <v>447</v>
      </c>
      <c r="F29" t="s">
        <v>438</v>
      </c>
      <c r="H29" t="s">
        <v>439</v>
      </c>
      <c r="I29" t="s">
        <v>440</v>
      </c>
      <c r="J29" t="b">
        <v>1</v>
      </c>
      <c r="K29" s="9">
        <v>41760</v>
      </c>
      <c r="L29" s="9">
        <v>46234</v>
      </c>
      <c r="N29" t="b">
        <v>1</v>
      </c>
      <c r="O29" s="9">
        <v>41760</v>
      </c>
      <c r="P29" s="9">
        <v>46234</v>
      </c>
      <c r="R29" t="b">
        <v>1</v>
      </c>
      <c r="S29" s="9">
        <v>42583</v>
      </c>
      <c r="T29" s="9">
        <v>46234</v>
      </c>
      <c r="V29" t="b">
        <v>0</v>
      </c>
      <c r="Z29" t="b">
        <v>0</v>
      </c>
      <c r="AD29" t="b">
        <v>0</v>
      </c>
      <c r="AH29" t="b">
        <v>0</v>
      </c>
      <c r="AL29" t="b">
        <v>0</v>
      </c>
      <c r="AQ29" t="b">
        <v>0</v>
      </c>
    </row>
    <row r="30" spans="1:43" x14ac:dyDescent="0.3">
      <c r="A30">
        <v>60131627</v>
      </c>
      <c r="B30" s="9">
        <v>45621</v>
      </c>
      <c r="C30" t="s">
        <v>97</v>
      </c>
      <c r="D30" t="s">
        <v>436</v>
      </c>
      <c r="E30" t="s">
        <v>447</v>
      </c>
      <c r="F30" t="s">
        <v>438</v>
      </c>
      <c r="H30" t="s">
        <v>439</v>
      </c>
      <c r="I30" t="s">
        <v>440</v>
      </c>
      <c r="J30" t="b">
        <v>1</v>
      </c>
      <c r="K30" s="9">
        <v>41760</v>
      </c>
      <c r="L30" s="9">
        <v>46234</v>
      </c>
      <c r="N30" t="b">
        <v>1</v>
      </c>
      <c r="O30" s="9">
        <v>41760</v>
      </c>
      <c r="P30" s="9">
        <v>46234</v>
      </c>
      <c r="R30" t="b">
        <v>1</v>
      </c>
      <c r="S30" s="9">
        <v>42583</v>
      </c>
      <c r="T30" s="9">
        <v>46234</v>
      </c>
      <c r="V30" t="b">
        <v>0</v>
      </c>
      <c r="Z30" t="b">
        <v>0</v>
      </c>
      <c r="AD30" t="b">
        <v>0</v>
      </c>
      <c r="AH30" t="b">
        <v>0</v>
      </c>
      <c r="AL30" t="b">
        <v>0</v>
      </c>
      <c r="AQ30" t="b">
        <v>0</v>
      </c>
    </row>
    <row r="31" spans="1:43" x14ac:dyDescent="0.3">
      <c r="A31">
        <v>60131652</v>
      </c>
      <c r="B31" s="9">
        <v>45621</v>
      </c>
      <c r="C31" t="s">
        <v>99</v>
      </c>
      <c r="D31" t="s">
        <v>436</v>
      </c>
      <c r="E31" t="s">
        <v>447</v>
      </c>
      <c r="F31" t="s">
        <v>438</v>
      </c>
      <c r="H31" t="s">
        <v>439</v>
      </c>
      <c r="I31" t="s">
        <v>440</v>
      </c>
      <c r="J31" t="b">
        <v>1</v>
      </c>
      <c r="K31" s="9">
        <v>41760</v>
      </c>
      <c r="L31" s="9">
        <v>46234</v>
      </c>
      <c r="N31" t="b">
        <v>1</v>
      </c>
      <c r="O31" s="9">
        <v>41760</v>
      </c>
      <c r="P31" s="9">
        <v>44773</v>
      </c>
      <c r="R31" t="b">
        <v>1</v>
      </c>
      <c r="S31" s="9">
        <v>42583</v>
      </c>
      <c r="T31" s="9">
        <v>44773</v>
      </c>
      <c r="V31" t="b">
        <v>0</v>
      </c>
      <c r="Z31" t="b">
        <v>0</v>
      </c>
      <c r="AD31" t="b">
        <v>0</v>
      </c>
      <c r="AH31" t="b">
        <v>0</v>
      </c>
      <c r="AL31" t="b">
        <v>0</v>
      </c>
      <c r="AQ31" t="b">
        <v>0</v>
      </c>
    </row>
    <row r="32" spans="1:43" x14ac:dyDescent="0.3">
      <c r="A32">
        <v>60131664</v>
      </c>
      <c r="B32" s="9">
        <v>45621</v>
      </c>
      <c r="C32" t="s">
        <v>101</v>
      </c>
      <c r="D32" t="s">
        <v>436</v>
      </c>
      <c r="E32" t="s">
        <v>447</v>
      </c>
      <c r="F32" t="s">
        <v>438</v>
      </c>
      <c r="H32" t="s">
        <v>439</v>
      </c>
      <c r="I32" t="s">
        <v>440</v>
      </c>
      <c r="J32" t="b">
        <v>1</v>
      </c>
      <c r="K32" s="9">
        <v>41760</v>
      </c>
      <c r="L32" s="9">
        <v>46234</v>
      </c>
      <c r="N32" t="b">
        <v>1</v>
      </c>
      <c r="O32" s="9">
        <v>41760</v>
      </c>
      <c r="P32" s="9">
        <v>46234</v>
      </c>
      <c r="R32" t="b">
        <v>1</v>
      </c>
      <c r="S32" s="9">
        <v>42583</v>
      </c>
      <c r="T32" s="9">
        <v>46234</v>
      </c>
      <c r="V32" t="b">
        <v>0</v>
      </c>
      <c r="Z32" t="b">
        <v>0</v>
      </c>
      <c r="AD32" t="b">
        <v>0</v>
      </c>
      <c r="AH32" t="b">
        <v>0</v>
      </c>
      <c r="AL32" t="b">
        <v>0</v>
      </c>
      <c r="AQ32" t="b">
        <v>0</v>
      </c>
    </row>
    <row r="33" spans="1:43" x14ac:dyDescent="0.3">
      <c r="A33" t="s">
        <v>365</v>
      </c>
      <c r="B33" s="9">
        <v>45621</v>
      </c>
      <c r="C33" t="s">
        <v>453</v>
      </c>
      <c r="D33" t="s">
        <v>436</v>
      </c>
      <c r="E33" t="s">
        <v>454</v>
      </c>
      <c r="F33" t="s">
        <v>438</v>
      </c>
      <c r="H33" t="s">
        <v>439</v>
      </c>
      <c r="I33" t="s">
        <v>440</v>
      </c>
      <c r="J33" t="b">
        <v>1</v>
      </c>
      <c r="K33" s="9">
        <v>41000</v>
      </c>
      <c r="L33" s="9">
        <v>46234</v>
      </c>
      <c r="N33" t="b">
        <v>1</v>
      </c>
      <c r="O33" s="9">
        <v>41000</v>
      </c>
      <c r="P33" s="9">
        <v>46234</v>
      </c>
      <c r="R33" t="b">
        <v>1</v>
      </c>
      <c r="S33" s="9">
        <v>42583</v>
      </c>
      <c r="T33" s="9">
        <v>46234</v>
      </c>
      <c r="V33" t="b">
        <v>0</v>
      </c>
      <c r="Z33" t="b">
        <v>0</v>
      </c>
      <c r="AD33" t="b">
        <v>0</v>
      </c>
      <c r="AH33" t="b">
        <v>0</v>
      </c>
      <c r="AL33" t="b">
        <v>0</v>
      </c>
      <c r="AQ33" t="b">
        <v>0</v>
      </c>
    </row>
    <row r="34" spans="1:43" x14ac:dyDescent="0.3">
      <c r="A34">
        <v>60050251</v>
      </c>
      <c r="B34" s="9">
        <v>45621</v>
      </c>
      <c r="C34" t="s">
        <v>455</v>
      </c>
      <c r="D34" t="s">
        <v>436</v>
      </c>
      <c r="E34" t="s">
        <v>454</v>
      </c>
      <c r="F34" t="s">
        <v>438</v>
      </c>
      <c r="H34" t="s">
        <v>439</v>
      </c>
      <c r="I34" t="s">
        <v>440</v>
      </c>
      <c r="J34" t="b">
        <v>1</v>
      </c>
      <c r="K34" s="9">
        <v>41000</v>
      </c>
      <c r="L34" s="9">
        <v>46234</v>
      </c>
      <c r="N34" t="b">
        <v>1</v>
      </c>
      <c r="O34" s="9">
        <v>41000</v>
      </c>
      <c r="P34" s="9">
        <v>46234</v>
      </c>
      <c r="R34" t="b">
        <v>1</v>
      </c>
      <c r="S34" s="9">
        <v>42583</v>
      </c>
      <c r="T34" s="9">
        <v>46234</v>
      </c>
      <c r="V34" t="b">
        <v>0</v>
      </c>
      <c r="Z34" t="b">
        <v>0</v>
      </c>
      <c r="AD34" t="b">
        <v>0</v>
      </c>
      <c r="AH34" t="b">
        <v>0</v>
      </c>
      <c r="AL34" t="b">
        <v>0</v>
      </c>
      <c r="AQ34" t="b">
        <v>0</v>
      </c>
    </row>
    <row r="35" spans="1:43" x14ac:dyDescent="0.3">
      <c r="A35">
        <v>60050263</v>
      </c>
      <c r="B35" s="9">
        <v>45621</v>
      </c>
      <c r="C35" t="s">
        <v>456</v>
      </c>
      <c r="D35" t="s">
        <v>436</v>
      </c>
      <c r="E35" t="s">
        <v>454</v>
      </c>
      <c r="F35" t="s">
        <v>438</v>
      </c>
      <c r="H35" t="s">
        <v>439</v>
      </c>
      <c r="I35" t="s">
        <v>440</v>
      </c>
      <c r="J35" t="b">
        <v>1</v>
      </c>
      <c r="K35" s="9">
        <v>41000</v>
      </c>
      <c r="L35" s="9">
        <v>46234</v>
      </c>
      <c r="N35" t="b">
        <v>1</v>
      </c>
      <c r="O35" s="9">
        <v>41000</v>
      </c>
      <c r="P35" s="9">
        <v>46234</v>
      </c>
      <c r="R35" t="b">
        <v>1</v>
      </c>
      <c r="S35" s="9">
        <v>42583</v>
      </c>
      <c r="T35" s="9">
        <v>46234</v>
      </c>
      <c r="V35" t="b">
        <v>0</v>
      </c>
      <c r="Z35" t="b">
        <v>0</v>
      </c>
      <c r="AD35" t="b">
        <v>0</v>
      </c>
      <c r="AH35" t="b">
        <v>0</v>
      </c>
      <c r="AL35" t="b">
        <v>0</v>
      </c>
      <c r="AQ35" t="b">
        <v>0</v>
      </c>
    </row>
    <row r="36" spans="1:43" x14ac:dyDescent="0.3">
      <c r="A36">
        <v>60058730</v>
      </c>
      <c r="B36" s="9">
        <v>45621</v>
      </c>
      <c r="C36" t="s">
        <v>457</v>
      </c>
      <c r="D36" t="s">
        <v>436</v>
      </c>
      <c r="E36" t="s">
        <v>454</v>
      </c>
      <c r="F36" t="s">
        <v>438</v>
      </c>
      <c r="H36" t="s">
        <v>439</v>
      </c>
      <c r="I36" t="s">
        <v>440</v>
      </c>
      <c r="J36" t="b">
        <v>1</v>
      </c>
      <c r="K36" s="9">
        <v>41091</v>
      </c>
      <c r="L36" s="9">
        <v>46234</v>
      </c>
      <c r="N36" t="b">
        <v>1</v>
      </c>
      <c r="O36" s="9">
        <v>41091</v>
      </c>
      <c r="P36" s="9">
        <v>46234</v>
      </c>
      <c r="R36" t="b">
        <v>0</v>
      </c>
      <c r="V36" t="b">
        <v>0</v>
      </c>
      <c r="Z36" t="b">
        <v>0</v>
      </c>
      <c r="AD36" t="b">
        <v>0</v>
      </c>
      <c r="AH36" t="b">
        <v>0</v>
      </c>
      <c r="AL36" t="b">
        <v>0</v>
      </c>
      <c r="AQ36" t="b">
        <v>0</v>
      </c>
    </row>
    <row r="37" spans="1:43" x14ac:dyDescent="0.3">
      <c r="A37" t="s">
        <v>209</v>
      </c>
      <c r="B37" s="9">
        <v>45621</v>
      </c>
      <c r="C37" t="s">
        <v>458</v>
      </c>
      <c r="D37" t="s">
        <v>436</v>
      </c>
      <c r="E37" t="s">
        <v>454</v>
      </c>
      <c r="F37" t="s">
        <v>438</v>
      </c>
      <c r="H37" t="s">
        <v>439</v>
      </c>
      <c r="I37" t="s">
        <v>440</v>
      </c>
      <c r="J37" t="b">
        <v>1</v>
      </c>
      <c r="K37" s="9">
        <v>41275</v>
      </c>
      <c r="L37" s="9">
        <v>46234</v>
      </c>
      <c r="N37" t="b">
        <v>1</v>
      </c>
      <c r="O37" s="9">
        <v>41275</v>
      </c>
      <c r="P37" s="9">
        <v>44773</v>
      </c>
      <c r="R37" t="b">
        <v>1</v>
      </c>
      <c r="S37" s="9">
        <v>42583</v>
      </c>
      <c r="T37" s="9">
        <v>44773</v>
      </c>
      <c r="V37" t="b">
        <v>0</v>
      </c>
      <c r="Z37" t="b">
        <v>0</v>
      </c>
      <c r="AD37" t="b">
        <v>0</v>
      </c>
      <c r="AH37" t="b">
        <v>0</v>
      </c>
      <c r="AL37" t="b">
        <v>0</v>
      </c>
      <c r="AQ37" t="b">
        <v>0</v>
      </c>
    </row>
    <row r="38" spans="1:43" x14ac:dyDescent="0.3">
      <c r="A38">
        <v>60079514</v>
      </c>
      <c r="B38" s="9">
        <v>45621</v>
      </c>
      <c r="C38" t="s">
        <v>459</v>
      </c>
      <c r="D38" t="s">
        <v>436</v>
      </c>
      <c r="E38" t="s">
        <v>454</v>
      </c>
      <c r="F38" t="s">
        <v>438</v>
      </c>
      <c r="H38" t="s">
        <v>439</v>
      </c>
      <c r="I38" t="s">
        <v>440</v>
      </c>
      <c r="J38" t="b">
        <v>1</v>
      </c>
      <c r="K38" s="9">
        <v>41306</v>
      </c>
      <c r="L38" s="9">
        <v>46234</v>
      </c>
      <c r="N38" t="b">
        <v>1</v>
      </c>
      <c r="O38" s="9">
        <v>41306</v>
      </c>
      <c r="P38" s="9">
        <v>44773</v>
      </c>
      <c r="R38" t="b">
        <v>1</v>
      </c>
      <c r="S38" s="9">
        <v>42583</v>
      </c>
      <c r="T38" s="9">
        <v>44773</v>
      </c>
      <c r="V38" t="b">
        <v>0</v>
      </c>
      <c r="Z38" t="b">
        <v>0</v>
      </c>
      <c r="AD38" t="b">
        <v>0</v>
      </c>
      <c r="AH38" t="b">
        <v>0</v>
      </c>
      <c r="AL38" t="b">
        <v>0</v>
      </c>
      <c r="AQ38" t="b">
        <v>0</v>
      </c>
    </row>
    <row r="39" spans="1:43" x14ac:dyDescent="0.3">
      <c r="A39">
        <v>60027861</v>
      </c>
      <c r="B39" s="9">
        <v>45621</v>
      </c>
      <c r="C39" t="s">
        <v>460</v>
      </c>
      <c r="D39" t="s">
        <v>436</v>
      </c>
      <c r="E39" t="s">
        <v>461</v>
      </c>
      <c r="F39" t="s">
        <v>438</v>
      </c>
      <c r="H39" t="s">
        <v>439</v>
      </c>
      <c r="I39" t="s">
        <v>440</v>
      </c>
      <c r="J39" t="b">
        <v>1</v>
      </c>
      <c r="K39" s="9">
        <v>40787</v>
      </c>
      <c r="L39" s="9">
        <v>46234</v>
      </c>
      <c r="N39" t="b">
        <v>1</v>
      </c>
      <c r="O39" s="9">
        <v>40787</v>
      </c>
      <c r="P39" s="9">
        <v>43914</v>
      </c>
      <c r="R39" t="b">
        <v>0</v>
      </c>
      <c r="V39" t="b">
        <v>0</v>
      </c>
      <c r="Z39" t="b">
        <v>0</v>
      </c>
      <c r="AD39" t="b">
        <v>0</v>
      </c>
      <c r="AH39" t="b">
        <v>0</v>
      </c>
      <c r="AL39" t="b">
        <v>0</v>
      </c>
      <c r="AQ39" t="b">
        <v>0</v>
      </c>
    </row>
    <row r="40" spans="1:43" x14ac:dyDescent="0.3">
      <c r="A40">
        <v>60352632</v>
      </c>
      <c r="B40" s="9">
        <v>45621</v>
      </c>
      <c r="C40" t="s">
        <v>129</v>
      </c>
      <c r="D40" t="s">
        <v>436</v>
      </c>
      <c r="E40" t="s">
        <v>461</v>
      </c>
      <c r="F40" t="s">
        <v>462</v>
      </c>
      <c r="H40" t="s">
        <v>463</v>
      </c>
      <c r="I40" t="s">
        <v>440</v>
      </c>
      <c r="J40" t="b">
        <v>0</v>
      </c>
      <c r="N40" t="b">
        <v>1</v>
      </c>
      <c r="O40" s="9">
        <v>43800</v>
      </c>
      <c r="P40" s="9">
        <v>46234</v>
      </c>
      <c r="R40" t="b">
        <v>0</v>
      </c>
      <c r="V40" t="b">
        <v>0</v>
      </c>
      <c r="Z40" t="b">
        <v>0</v>
      </c>
      <c r="AD40" t="b">
        <v>0</v>
      </c>
      <c r="AH40" t="b">
        <v>0</v>
      </c>
      <c r="AL40" t="b">
        <v>0</v>
      </c>
      <c r="AQ40" t="b">
        <v>0</v>
      </c>
    </row>
    <row r="41" spans="1:43" x14ac:dyDescent="0.3">
      <c r="A41">
        <v>60356364</v>
      </c>
      <c r="B41" s="9">
        <v>45621</v>
      </c>
      <c r="C41" t="s">
        <v>131</v>
      </c>
      <c r="D41" t="s">
        <v>436</v>
      </c>
      <c r="E41" t="s">
        <v>464</v>
      </c>
      <c r="F41" t="s">
        <v>465</v>
      </c>
      <c r="H41" t="s">
        <v>463</v>
      </c>
      <c r="I41" t="s">
        <v>440</v>
      </c>
      <c r="J41" t="b">
        <v>0</v>
      </c>
      <c r="N41" t="b">
        <v>1</v>
      </c>
      <c r="O41" s="9">
        <v>43922</v>
      </c>
      <c r="P41" s="9">
        <v>46234</v>
      </c>
      <c r="Q41" t="s">
        <v>466</v>
      </c>
      <c r="R41" t="b">
        <v>0</v>
      </c>
      <c r="V41" t="b">
        <v>0</v>
      </c>
      <c r="Z41" t="b">
        <v>0</v>
      </c>
      <c r="AD41" t="b">
        <v>0</v>
      </c>
      <c r="AH41" t="b">
        <v>0</v>
      </c>
      <c r="AL41" t="b">
        <v>1</v>
      </c>
      <c r="AM41" s="9">
        <v>43922</v>
      </c>
      <c r="AN41" s="9">
        <v>45869</v>
      </c>
      <c r="AP41" t="s">
        <v>467</v>
      </c>
      <c r="AQ41" t="b">
        <v>0</v>
      </c>
    </row>
    <row r="42" spans="1:43" x14ac:dyDescent="0.3">
      <c r="A42">
        <v>60328101</v>
      </c>
      <c r="B42" s="9">
        <v>45621</v>
      </c>
      <c r="C42" t="s">
        <v>123</v>
      </c>
      <c r="D42" t="s">
        <v>436</v>
      </c>
      <c r="E42" t="s">
        <v>447</v>
      </c>
      <c r="F42" t="s">
        <v>468</v>
      </c>
      <c r="H42" t="s">
        <v>469</v>
      </c>
      <c r="I42" t="s">
        <v>440</v>
      </c>
      <c r="J42" t="b">
        <v>1</v>
      </c>
      <c r="K42" s="9">
        <v>43132</v>
      </c>
      <c r="L42" s="9">
        <v>46234</v>
      </c>
      <c r="N42" t="b">
        <v>1</v>
      </c>
      <c r="O42" s="9">
        <v>43132</v>
      </c>
      <c r="P42" s="9">
        <v>46234</v>
      </c>
      <c r="R42" t="b">
        <v>1</v>
      </c>
      <c r="S42" s="9">
        <v>43132</v>
      </c>
      <c r="T42" s="9">
        <v>46234</v>
      </c>
      <c r="V42" t="b">
        <v>0</v>
      </c>
      <c r="Z42" t="b">
        <v>0</v>
      </c>
      <c r="AD42" t="b">
        <v>0</v>
      </c>
      <c r="AH42" t="b">
        <v>0</v>
      </c>
      <c r="AL42" t="b">
        <v>0</v>
      </c>
      <c r="AQ42" t="b">
        <v>0</v>
      </c>
    </row>
    <row r="43" spans="1:43" x14ac:dyDescent="0.3">
      <c r="A43">
        <v>60328113</v>
      </c>
      <c r="B43" s="9">
        <v>45621</v>
      </c>
      <c r="C43" t="s">
        <v>125</v>
      </c>
      <c r="D43" t="s">
        <v>436</v>
      </c>
      <c r="E43" t="s">
        <v>454</v>
      </c>
      <c r="F43" t="s">
        <v>465</v>
      </c>
      <c r="H43" t="s">
        <v>469</v>
      </c>
      <c r="I43" t="s">
        <v>440</v>
      </c>
      <c r="J43" t="b">
        <v>0</v>
      </c>
      <c r="N43" t="b">
        <v>1</v>
      </c>
      <c r="O43" s="9">
        <v>43132</v>
      </c>
      <c r="P43" s="9">
        <v>46234</v>
      </c>
      <c r="Q43" t="s">
        <v>466</v>
      </c>
      <c r="R43" t="b">
        <v>1</v>
      </c>
      <c r="S43" s="9">
        <v>43132</v>
      </c>
      <c r="T43" s="9">
        <v>46234</v>
      </c>
      <c r="V43" t="b">
        <v>0</v>
      </c>
      <c r="Z43" t="b">
        <v>0</v>
      </c>
      <c r="AD43" t="b">
        <v>0</v>
      </c>
      <c r="AH43" t="b">
        <v>0</v>
      </c>
      <c r="AL43" t="b">
        <v>0</v>
      </c>
      <c r="AQ43" t="b">
        <v>0</v>
      </c>
    </row>
    <row r="44" spans="1:43" x14ac:dyDescent="0.3">
      <c r="A44">
        <v>60326037</v>
      </c>
      <c r="B44" s="9">
        <v>45621</v>
      </c>
      <c r="C44" t="s">
        <v>121</v>
      </c>
      <c r="D44" t="s">
        <v>436</v>
      </c>
      <c r="E44" t="s">
        <v>454</v>
      </c>
      <c r="F44" t="s">
        <v>465</v>
      </c>
      <c r="H44" t="s">
        <v>470</v>
      </c>
      <c r="I44" t="s">
        <v>440</v>
      </c>
      <c r="J44" t="b">
        <v>0</v>
      </c>
      <c r="N44" t="b">
        <v>1</v>
      </c>
      <c r="O44" s="9">
        <v>43070</v>
      </c>
      <c r="P44" s="9">
        <v>46234</v>
      </c>
      <c r="Q44" t="s">
        <v>466</v>
      </c>
      <c r="R44" t="b">
        <v>1</v>
      </c>
      <c r="S44" s="9">
        <v>43070</v>
      </c>
      <c r="T44" s="9">
        <v>46234</v>
      </c>
      <c r="V44" t="b">
        <v>0</v>
      </c>
      <c r="Z44" t="b">
        <v>0</v>
      </c>
      <c r="AD44" t="b">
        <v>0</v>
      </c>
      <c r="AH44" t="b">
        <v>0</v>
      </c>
      <c r="AL44" t="b">
        <v>0</v>
      </c>
      <c r="AQ44" t="b">
        <v>0</v>
      </c>
    </row>
    <row r="45" spans="1:43" x14ac:dyDescent="0.3">
      <c r="A45">
        <v>60086385</v>
      </c>
      <c r="B45" s="9">
        <v>45621</v>
      </c>
      <c r="C45" t="s">
        <v>471</v>
      </c>
      <c r="D45" t="s">
        <v>436</v>
      </c>
      <c r="E45" t="s">
        <v>447</v>
      </c>
      <c r="F45" t="s">
        <v>438</v>
      </c>
      <c r="H45" t="s">
        <v>472</v>
      </c>
      <c r="I45" t="s">
        <v>440</v>
      </c>
      <c r="J45" t="b">
        <v>1</v>
      </c>
      <c r="K45" s="9">
        <v>41365</v>
      </c>
      <c r="L45" s="9">
        <v>46234</v>
      </c>
      <c r="N45" t="b">
        <v>1</v>
      </c>
      <c r="O45" s="9">
        <v>41365</v>
      </c>
      <c r="P45" s="9">
        <v>44408</v>
      </c>
      <c r="R45" t="b">
        <v>1</v>
      </c>
      <c r="S45" s="9">
        <v>42583</v>
      </c>
      <c r="T45" s="9">
        <v>44408</v>
      </c>
      <c r="V45" t="b">
        <v>0</v>
      </c>
      <c r="Z45" t="b">
        <v>0</v>
      </c>
      <c r="AD45" t="b">
        <v>0</v>
      </c>
      <c r="AH45" t="b">
        <v>0</v>
      </c>
      <c r="AL45" t="b">
        <v>0</v>
      </c>
      <c r="AQ45" t="b">
        <v>0</v>
      </c>
    </row>
    <row r="46" spans="1:43" x14ac:dyDescent="0.3">
      <c r="A46">
        <v>60088989</v>
      </c>
      <c r="B46" s="9">
        <v>45621</v>
      </c>
      <c r="C46" t="s">
        <v>473</v>
      </c>
      <c r="D46" t="s">
        <v>436</v>
      </c>
      <c r="E46" t="s">
        <v>447</v>
      </c>
      <c r="F46" t="s">
        <v>438</v>
      </c>
      <c r="H46" t="s">
        <v>472</v>
      </c>
      <c r="I46" t="s">
        <v>440</v>
      </c>
      <c r="J46" t="b">
        <v>1</v>
      </c>
      <c r="K46" s="9">
        <v>41395</v>
      </c>
      <c r="L46" s="9">
        <v>46234</v>
      </c>
      <c r="N46" t="b">
        <v>1</v>
      </c>
      <c r="O46" s="9">
        <v>41395</v>
      </c>
      <c r="P46" s="9">
        <v>44773</v>
      </c>
      <c r="R46" t="b">
        <v>1</v>
      </c>
      <c r="S46" s="9">
        <v>42583</v>
      </c>
      <c r="T46" s="9">
        <v>44773</v>
      </c>
      <c r="V46" t="b">
        <v>0</v>
      </c>
      <c r="Z46" t="b">
        <v>0</v>
      </c>
      <c r="AD46" t="b">
        <v>0</v>
      </c>
      <c r="AH46" t="b">
        <v>0</v>
      </c>
      <c r="AL46" t="b">
        <v>0</v>
      </c>
      <c r="AQ46" t="b">
        <v>0</v>
      </c>
    </row>
    <row r="47" spans="1:43" x14ac:dyDescent="0.3">
      <c r="A47">
        <v>60089003</v>
      </c>
      <c r="B47" s="9">
        <v>45621</v>
      </c>
      <c r="C47" t="s">
        <v>474</v>
      </c>
      <c r="D47" t="s">
        <v>436</v>
      </c>
      <c r="E47" t="s">
        <v>447</v>
      </c>
      <c r="F47" t="s">
        <v>438</v>
      </c>
      <c r="H47" t="s">
        <v>472</v>
      </c>
      <c r="I47" t="s">
        <v>440</v>
      </c>
      <c r="J47" t="b">
        <v>1</v>
      </c>
      <c r="K47" s="9">
        <v>41395</v>
      </c>
      <c r="L47" s="9">
        <v>46234</v>
      </c>
      <c r="N47" t="b">
        <v>1</v>
      </c>
      <c r="O47" s="9">
        <v>41395</v>
      </c>
      <c r="P47" s="9">
        <v>46234</v>
      </c>
      <c r="R47" t="b">
        <v>1</v>
      </c>
      <c r="S47" s="9">
        <v>42583</v>
      </c>
      <c r="T47" s="9">
        <v>46234</v>
      </c>
      <c r="V47" t="b">
        <v>0</v>
      </c>
      <c r="Z47" t="b">
        <v>0</v>
      </c>
      <c r="AD47" t="b">
        <v>0</v>
      </c>
      <c r="AH47" t="b">
        <v>0</v>
      </c>
      <c r="AL47" t="b">
        <v>0</v>
      </c>
      <c r="AQ47" t="b">
        <v>0</v>
      </c>
    </row>
    <row r="48" spans="1:43" x14ac:dyDescent="0.3">
      <c r="A48">
        <v>60089027</v>
      </c>
      <c r="B48" s="9">
        <v>45621</v>
      </c>
      <c r="C48" t="s">
        <v>475</v>
      </c>
      <c r="D48" t="s">
        <v>436</v>
      </c>
      <c r="E48" t="s">
        <v>447</v>
      </c>
      <c r="F48" t="s">
        <v>438</v>
      </c>
      <c r="H48" t="s">
        <v>472</v>
      </c>
      <c r="I48" t="s">
        <v>440</v>
      </c>
      <c r="J48" t="b">
        <v>1</v>
      </c>
      <c r="K48" s="9">
        <v>41395</v>
      </c>
      <c r="L48" s="9">
        <v>46234</v>
      </c>
      <c r="N48" t="b">
        <v>1</v>
      </c>
      <c r="O48" s="9">
        <v>41395</v>
      </c>
      <c r="P48" s="9">
        <v>44773</v>
      </c>
      <c r="R48" t="b">
        <v>1</v>
      </c>
      <c r="S48" s="9">
        <v>42583</v>
      </c>
      <c r="T48" s="9">
        <v>44773</v>
      </c>
      <c r="V48" t="b">
        <v>0</v>
      </c>
      <c r="Z48" t="b">
        <v>0</v>
      </c>
      <c r="AD48" t="b">
        <v>0</v>
      </c>
      <c r="AH48" t="b">
        <v>0</v>
      </c>
      <c r="AL48" t="b">
        <v>0</v>
      </c>
      <c r="AQ48" t="b">
        <v>0</v>
      </c>
    </row>
    <row r="49" spans="1:43" x14ac:dyDescent="0.3">
      <c r="A49">
        <v>60086567</v>
      </c>
      <c r="B49" s="9">
        <v>45621</v>
      </c>
      <c r="C49" t="s">
        <v>476</v>
      </c>
      <c r="D49" t="s">
        <v>436</v>
      </c>
      <c r="E49" t="s">
        <v>454</v>
      </c>
      <c r="F49" t="s">
        <v>438</v>
      </c>
      <c r="H49" t="s">
        <v>472</v>
      </c>
      <c r="I49" t="s">
        <v>440</v>
      </c>
      <c r="J49" t="b">
        <v>1</v>
      </c>
      <c r="K49" s="9">
        <v>41365</v>
      </c>
      <c r="L49" s="9">
        <v>46234</v>
      </c>
      <c r="N49" t="b">
        <v>1</v>
      </c>
      <c r="O49" s="9">
        <v>41365</v>
      </c>
      <c r="P49" s="9">
        <v>44408</v>
      </c>
      <c r="R49" t="b">
        <v>1</v>
      </c>
      <c r="S49" s="9">
        <v>42583</v>
      </c>
      <c r="T49" s="9">
        <v>44408</v>
      </c>
      <c r="V49" t="b">
        <v>0</v>
      </c>
      <c r="Z49" t="b">
        <v>0</v>
      </c>
      <c r="AD49" t="b">
        <v>0</v>
      </c>
      <c r="AH49" t="b">
        <v>0</v>
      </c>
      <c r="AL49" t="b">
        <v>0</v>
      </c>
      <c r="AQ49" t="b">
        <v>0</v>
      </c>
    </row>
    <row r="50" spans="1:43" x14ac:dyDescent="0.3">
      <c r="A50">
        <v>60088990</v>
      </c>
      <c r="B50" s="9">
        <v>45621</v>
      </c>
      <c r="C50" t="s">
        <v>477</v>
      </c>
      <c r="D50" t="s">
        <v>436</v>
      </c>
      <c r="E50" t="s">
        <v>454</v>
      </c>
      <c r="F50" t="s">
        <v>438</v>
      </c>
      <c r="H50" t="s">
        <v>472</v>
      </c>
      <c r="I50" t="s">
        <v>440</v>
      </c>
      <c r="J50" t="b">
        <v>1</v>
      </c>
      <c r="K50" s="9">
        <v>41395</v>
      </c>
      <c r="L50" s="9">
        <v>46234</v>
      </c>
      <c r="N50" t="b">
        <v>1</v>
      </c>
      <c r="O50" s="9">
        <v>41395</v>
      </c>
      <c r="P50" s="9">
        <v>44773</v>
      </c>
      <c r="R50" t="b">
        <v>1</v>
      </c>
      <c r="S50" s="9">
        <v>42583</v>
      </c>
      <c r="T50" s="9">
        <v>44773</v>
      </c>
      <c r="V50" t="b">
        <v>0</v>
      </c>
      <c r="Z50" t="b">
        <v>0</v>
      </c>
      <c r="AD50" t="b">
        <v>0</v>
      </c>
      <c r="AH50" t="b">
        <v>0</v>
      </c>
      <c r="AL50" t="b">
        <v>0</v>
      </c>
      <c r="AQ50" t="b">
        <v>0</v>
      </c>
    </row>
    <row r="51" spans="1:43" x14ac:dyDescent="0.3">
      <c r="A51">
        <v>60089039</v>
      </c>
      <c r="B51" s="9">
        <v>45621</v>
      </c>
      <c r="C51" t="s">
        <v>478</v>
      </c>
      <c r="D51" t="s">
        <v>436</v>
      </c>
      <c r="E51" t="s">
        <v>454</v>
      </c>
      <c r="F51" t="s">
        <v>438</v>
      </c>
      <c r="H51" t="s">
        <v>472</v>
      </c>
      <c r="I51" t="s">
        <v>440</v>
      </c>
      <c r="J51" t="b">
        <v>1</v>
      </c>
      <c r="K51" s="9">
        <v>41395</v>
      </c>
      <c r="L51" s="9">
        <v>46234</v>
      </c>
      <c r="N51" t="b">
        <v>1</v>
      </c>
      <c r="O51" s="9">
        <v>41395</v>
      </c>
      <c r="P51" s="9">
        <v>44408</v>
      </c>
      <c r="R51" t="b">
        <v>1</v>
      </c>
      <c r="S51" s="9">
        <v>42583</v>
      </c>
      <c r="T51" s="9">
        <v>44408</v>
      </c>
      <c r="V51" t="b">
        <v>0</v>
      </c>
      <c r="Z51" t="b">
        <v>0</v>
      </c>
      <c r="AD51" t="b">
        <v>0</v>
      </c>
      <c r="AH51" t="b">
        <v>0</v>
      </c>
      <c r="AL51" t="b">
        <v>0</v>
      </c>
      <c r="AQ51" t="b">
        <v>0</v>
      </c>
    </row>
    <row r="52" spans="1:43" x14ac:dyDescent="0.3">
      <c r="A52">
        <v>60355116</v>
      </c>
      <c r="B52" s="9">
        <v>45621</v>
      </c>
      <c r="C52" t="s">
        <v>138</v>
      </c>
      <c r="D52" t="s">
        <v>436</v>
      </c>
      <c r="E52" t="s">
        <v>454</v>
      </c>
      <c r="F52" t="s">
        <v>465</v>
      </c>
      <c r="H52" t="s">
        <v>479</v>
      </c>
      <c r="I52" t="s">
        <v>440</v>
      </c>
      <c r="J52" t="b">
        <v>0</v>
      </c>
      <c r="N52" t="b">
        <v>1</v>
      </c>
      <c r="O52" s="9">
        <v>44075</v>
      </c>
      <c r="P52" s="9">
        <v>46234</v>
      </c>
      <c r="Q52" t="s">
        <v>466</v>
      </c>
      <c r="R52" t="b">
        <v>1</v>
      </c>
      <c r="S52" s="9">
        <v>44075</v>
      </c>
      <c r="T52" s="9">
        <v>46234</v>
      </c>
      <c r="V52" t="b">
        <v>0</v>
      </c>
      <c r="Z52" t="b">
        <v>0</v>
      </c>
      <c r="AD52" t="b">
        <v>0</v>
      </c>
      <c r="AH52" t="b">
        <v>0</v>
      </c>
      <c r="AL52" t="b">
        <v>0</v>
      </c>
      <c r="AQ52" t="b">
        <v>0</v>
      </c>
    </row>
    <row r="53" spans="1:43" x14ac:dyDescent="0.3">
      <c r="A53">
        <v>60355128</v>
      </c>
      <c r="B53" s="9">
        <v>45621</v>
      </c>
      <c r="C53" t="s">
        <v>140</v>
      </c>
      <c r="D53" t="s">
        <v>436</v>
      </c>
      <c r="E53" t="s">
        <v>454</v>
      </c>
      <c r="F53" t="s">
        <v>465</v>
      </c>
      <c r="H53" t="s">
        <v>479</v>
      </c>
      <c r="I53" t="s">
        <v>440</v>
      </c>
      <c r="J53" t="b">
        <v>0</v>
      </c>
      <c r="N53" t="b">
        <v>1</v>
      </c>
      <c r="O53" s="9">
        <v>44075</v>
      </c>
      <c r="P53" s="9">
        <v>46234</v>
      </c>
      <c r="Q53" t="s">
        <v>466</v>
      </c>
      <c r="R53" t="b">
        <v>1</v>
      </c>
      <c r="S53" s="9">
        <v>44075</v>
      </c>
      <c r="T53" s="9">
        <v>46234</v>
      </c>
      <c r="V53" t="b">
        <v>0</v>
      </c>
      <c r="Z53" t="b">
        <v>0</v>
      </c>
      <c r="AD53" t="b">
        <v>0</v>
      </c>
      <c r="AH53" t="b">
        <v>0</v>
      </c>
      <c r="AL53" t="b">
        <v>0</v>
      </c>
      <c r="AQ53" t="b">
        <v>0</v>
      </c>
    </row>
    <row r="54" spans="1:43" x14ac:dyDescent="0.3">
      <c r="A54" t="s">
        <v>380</v>
      </c>
      <c r="B54" s="9">
        <v>45621</v>
      </c>
      <c r="C54" t="s">
        <v>480</v>
      </c>
      <c r="D54" t="s">
        <v>436</v>
      </c>
      <c r="E54" t="s">
        <v>454</v>
      </c>
      <c r="F54" t="s">
        <v>465</v>
      </c>
      <c r="H54" t="s">
        <v>479</v>
      </c>
      <c r="I54" t="s">
        <v>440</v>
      </c>
      <c r="J54" t="b">
        <v>0</v>
      </c>
      <c r="N54" t="b">
        <v>1</v>
      </c>
      <c r="O54" s="9">
        <v>44075</v>
      </c>
      <c r="P54" s="9">
        <v>46234</v>
      </c>
      <c r="Q54" t="s">
        <v>466</v>
      </c>
      <c r="R54" t="b">
        <v>1</v>
      </c>
      <c r="S54" s="9">
        <v>44075</v>
      </c>
      <c r="T54" s="9">
        <v>46234</v>
      </c>
      <c r="V54" t="b">
        <v>0</v>
      </c>
      <c r="Z54" t="b">
        <v>0</v>
      </c>
      <c r="AD54" t="b">
        <v>0</v>
      </c>
      <c r="AH54" t="b">
        <v>0</v>
      </c>
      <c r="AL54" t="b">
        <v>0</v>
      </c>
      <c r="AQ54" t="b">
        <v>0</v>
      </c>
    </row>
    <row r="55" spans="1:43" x14ac:dyDescent="0.3">
      <c r="A55">
        <v>60355141</v>
      </c>
      <c r="B55" s="9">
        <v>45621</v>
      </c>
      <c r="C55" t="s">
        <v>134</v>
      </c>
      <c r="D55" t="s">
        <v>436</v>
      </c>
      <c r="E55" t="s">
        <v>454</v>
      </c>
      <c r="F55" t="s">
        <v>465</v>
      </c>
      <c r="H55" t="s">
        <v>479</v>
      </c>
      <c r="I55" t="s">
        <v>440</v>
      </c>
      <c r="J55" t="b">
        <v>0</v>
      </c>
      <c r="N55" t="b">
        <v>1</v>
      </c>
      <c r="O55" s="9">
        <v>44075</v>
      </c>
      <c r="P55" s="9">
        <v>46234</v>
      </c>
      <c r="Q55" t="s">
        <v>466</v>
      </c>
      <c r="R55" t="b">
        <v>1</v>
      </c>
      <c r="S55" s="9">
        <v>44409</v>
      </c>
      <c r="T55" s="9">
        <v>46234</v>
      </c>
      <c r="V55" t="b">
        <v>0</v>
      </c>
      <c r="Z55" t="b">
        <v>0</v>
      </c>
      <c r="AD55" t="b">
        <v>0</v>
      </c>
      <c r="AH55" t="b">
        <v>0</v>
      </c>
      <c r="AL55" t="b">
        <v>0</v>
      </c>
      <c r="AQ55" t="b">
        <v>0</v>
      </c>
    </row>
    <row r="56" spans="1:43" x14ac:dyDescent="0.3">
      <c r="A56">
        <v>60059424</v>
      </c>
      <c r="B56" s="9">
        <v>45621</v>
      </c>
      <c r="C56" t="s">
        <v>481</v>
      </c>
      <c r="D56" t="s">
        <v>436</v>
      </c>
      <c r="E56" t="s">
        <v>464</v>
      </c>
      <c r="F56" t="s">
        <v>465</v>
      </c>
      <c r="H56" t="s">
        <v>482</v>
      </c>
      <c r="I56" t="s">
        <v>440</v>
      </c>
      <c r="J56" t="b">
        <v>0</v>
      </c>
      <c r="N56" t="b">
        <v>0</v>
      </c>
      <c r="R56" t="b">
        <v>0</v>
      </c>
      <c r="V56" t="b">
        <v>0</v>
      </c>
      <c r="Z56" t="b">
        <v>0</v>
      </c>
      <c r="AD56" t="b">
        <v>0</v>
      </c>
      <c r="AH56" t="b">
        <v>0</v>
      </c>
      <c r="AL56" t="b">
        <v>1</v>
      </c>
      <c r="AM56" s="9">
        <v>42583</v>
      </c>
      <c r="AN56" s="9">
        <v>45869</v>
      </c>
      <c r="AP56" t="s">
        <v>483</v>
      </c>
      <c r="AQ56" t="b">
        <v>0</v>
      </c>
    </row>
  </sheetData>
  <autoFilter ref="A1:AW56" xr:uid="{428FE1F6-C94A-46FB-B84E-DCE67260B149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CAD6F-659F-4083-BA62-61559A5F6EC5}">
  <dimension ref="A1:AV57"/>
  <sheetViews>
    <sheetView workbookViewId="0">
      <selection sqref="A1:A1048576"/>
    </sheetView>
  </sheetViews>
  <sheetFormatPr defaultRowHeight="14.4" x14ac:dyDescent="0.3"/>
  <cols>
    <col min="39" max="39" width="8.88671875" customWidth="1"/>
  </cols>
  <sheetData>
    <row r="1" spans="1:48" x14ac:dyDescent="0.3">
      <c r="A1" s="12">
        <v>1</v>
      </c>
      <c r="B1" s="12">
        <v>2</v>
      </c>
      <c r="C1" s="12">
        <v>3</v>
      </c>
      <c r="D1" s="12">
        <v>4</v>
      </c>
      <c r="E1" s="12">
        <v>5</v>
      </c>
      <c r="F1" s="12">
        <v>6</v>
      </c>
      <c r="G1" s="12">
        <v>7</v>
      </c>
      <c r="H1" s="12">
        <v>8</v>
      </c>
      <c r="I1" s="12">
        <v>9</v>
      </c>
      <c r="J1" s="12">
        <v>10</v>
      </c>
      <c r="K1" s="12">
        <v>11</v>
      </c>
      <c r="L1" s="18">
        <v>12</v>
      </c>
      <c r="M1" s="12">
        <v>13</v>
      </c>
      <c r="N1" s="12">
        <v>14</v>
      </c>
      <c r="O1" s="12">
        <v>15</v>
      </c>
      <c r="P1" s="18">
        <v>16</v>
      </c>
      <c r="Q1" s="12">
        <v>17</v>
      </c>
      <c r="R1" s="12">
        <v>18</v>
      </c>
      <c r="S1" s="12">
        <v>19</v>
      </c>
      <c r="T1" s="18">
        <v>20</v>
      </c>
      <c r="U1" s="12">
        <v>21</v>
      </c>
      <c r="V1" s="12">
        <v>22</v>
      </c>
      <c r="W1" s="12">
        <v>23</v>
      </c>
      <c r="X1" s="12">
        <v>24</v>
      </c>
      <c r="Y1" s="12">
        <v>25</v>
      </c>
      <c r="Z1" s="12">
        <v>26</v>
      </c>
      <c r="AA1" s="12">
        <v>27</v>
      </c>
      <c r="AB1" s="12">
        <v>28</v>
      </c>
      <c r="AC1" s="12">
        <v>29</v>
      </c>
      <c r="AD1" s="12">
        <v>30</v>
      </c>
      <c r="AE1" s="12">
        <v>31</v>
      </c>
      <c r="AF1" s="12">
        <v>32</v>
      </c>
      <c r="AG1" s="12">
        <v>33</v>
      </c>
      <c r="AH1" s="12">
        <v>34</v>
      </c>
      <c r="AI1" s="12">
        <v>35</v>
      </c>
      <c r="AJ1" s="12">
        <v>36</v>
      </c>
      <c r="AK1" s="12">
        <v>37</v>
      </c>
      <c r="AL1" s="12">
        <v>38</v>
      </c>
      <c r="AM1" s="12">
        <v>39</v>
      </c>
      <c r="AN1" s="18">
        <v>40</v>
      </c>
      <c r="AO1" s="12">
        <v>41</v>
      </c>
      <c r="AP1" s="12">
        <v>42</v>
      </c>
      <c r="AQ1" s="12">
        <v>43</v>
      </c>
      <c r="AR1" s="12">
        <v>44</v>
      </c>
      <c r="AS1" s="12">
        <v>45</v>
      </c>
      <c r="AT1" s="12">
        <v>46</v>
      </c>
      <c r="AU1" s="12">
        <v>47</v>
      </c>
      <c r="AV1" s="12">
        <v>48</v>
      </c>
    </row>
    <row r="2" spans="1:48" x14ac:dyDescent="0.3">
      <c r="A2" t="str">
        <f>'Paste Funding'!A1</f>
        <v>QualificationNumber</v>
      </c>
      <c r="B2" t="str">
        <f>'Paste Funding'!B1</f>
        <v>DateOfOfqualDataSnapshot</v>
      </c>
      <c r="C2" t="str">
        <f>'Paste Funding'!C1</f>
        <v>QualificationName</v>
      </c>
      <c r="D2" t="str">
        <f>'Paste Funding'!D1</f>
        <v>AwardingOrganisation</v>
      </c>
      <c r="E2" t="str">
        <f>'Paste Funding'!E1</f>
        <v>Level</v>
      </c>
      <c r="F2" t="str">
        <f>'Paste Funding'!F1</f>
        <v>QualificationType</v>
      </c>
      <c r="G2" t="str">
        <f>'Paste Funding'!G1</f>
        <v>Subcategory</v>
      </c>
      <c r="H2" t="str">
        <f>'Paste Funding'!H1</f>
        <v>SectorSubjectArea</v>
      </c>
      <c r="I2" t="str">
        <f>'Paste Funding'!I1</f>
        <v>Status</v>
      </c>
      <c r="J2" t="str">
        <f>'Paste Funding'!J1</f>
        <v>Age1416_FundingAvailable</v>
      </c>
      <c r="K2" t="str">
        <f>'Paste Funding'!K1</f>
        <v>Age1416_FundingApprovalStartDate</v>
      </c>
      <c r="L2" t="str">
        <f>'Paste Funding'!L1</f>
        <v>Age1416_FundingApprovalEndDate</v>
      </c>
      <c r="M2" t="str">
        <f>'Paste Funding'!M1</f>
        <v>Age1416_Notes</v>
      </c>
      <c r="N2" t="str">
        <f>'Paste Funding'!N1</f>
        <v>Age1619_FundingAvailable</v>
      </c>
      <c r="O2" t="str">
        <f>'Paste Funding'!O1</f>
        <v>Age1619_FundingApprovalStartDate</v>
      </c>
      <c r="P2" t="str">
        <f>'Paste Funding'!P1</f>
        <v>Age1619_FundingApprovalEndDate</v>
      </c>
      <c r="Q2" t="str">
        <f>'Paste Funding'!Q1</f>
        <v>Age1619_Notes</v>
      </c>
      <c r="R2" t="str">
        <f>'Paste Funding'!R1</f>
        <v>LocalFlexibilities_FundingAvailable</v>
      </c>
      <c r="S2" t="str">
        <f>'Paste Funding'!S1</f>
        <v>LocalFlexibilities_FundingApprovalStartDate</v>
      </c>
      <c r="T2" t="str">
        <f>'Paste Funding'!T1</f>
        <v>LocalFlexibilities_FundingApprovalEndDate</v>
      </c>
      <c r="U2" t="str">
        <f>'Paste Funding'!U1</f>
        <v>LocalFlexibilities_Notes</v>
      </c>
      <c r="V2" t="str">
        <f>'Paste Funding'!V1</f>
        <v>LegalEntitlementL2L3_FundingAvailable</v>
      </c>
      <c r="W2" t="str">
        <f>'Paste Funding'!W1</f>
        <v>LegalEntitlementL2L3_FundingApprovalStartDate</v>
      </c>
      <c r="X2" t="str">
        <f>'Paste Funding'!X1</f>
        <v>LegalEntitlementL2L3_FundingApprovalEndDate</v>
      </c>
      <c r="Y2" t="str">
        <f>'Paste Funding'!Y1</f>
        <v>LegalEntitlementL2L3_Notes</v>
      </c>
      <c r="Z2" t="str">
        <f>'Paste Funding'!Z1</f>
        <v>LegalEntitlementEnglishandMaths_FundingAvailable</v>
      </c>
      <c r="AA2" t="str">
        <f>'Paste Funding'!AA1</f>
        <v>LegalEntitlementEnglishandMaths_FundingApprovalStartDate</v>
      </c>
      <c r="AB2" t="str">
        <f>'Paste Funding'!AB1</f>
        <v>LegalEntitlementEnglishandMaths_FundingApprovalEndDate</v>
      </c>
      <c r="AC2" t="str">
        <f>'Paste Funding'!AC1</f>
        <v>LegalEntitlementEnglishandMaths_Notes</v>
      </c>
      <c r="AD2" t="str">
        <f>'Paste Funding'!AD1</f>
        <v>DigitalEntitlement_FundingAvailable</v>
      </c>
      <c r="AE2" t="str">
        <f>'Paste Funding'!AE1</f>
        <v>DigitalEntitlement_FundingApprovalStartDate</v>
      </c>
      <c r="AF2" t="str">
        <f>'Paste Funding'!AF1</f>
        <v>DigitalEntitlement_FundingApprovalEndDate</v>
      </c>
      <c r="AG2" t="str">
        <f>'Paste Funding'!AG1</f>
        <v>DigitalEntitlement_Notes</v>
      </c>
      <c r="AH2" t="str">
        <f>'Paste Funding'!AH1</f>
        <v>ESFLevel34_FundingAvailable</v>
      </c>
      <c r="AI2" t="str">
        <f>'Paste Funding'!AI1</f>
        <v>ESFLevel34_FundingApprovalStartDate</v>
      </c>
      <c r="AJ2" t="str">
        <f>'Paste Funding'!AJ1</f>
        <v>ESFLevel34_FundingApprovalEndDate</v>
      </c>
      <c r="AK2" t="str">
        <f>'Paste Funding'!AK1</f>
        <v>ESFLevel34_Notes</v>
      </c>
      <c r="AL2" t="str">
        <f>'Paste Funding'!AL1</f>
        <v>AdvancedLearnerLoans_FundingAvailable</v>
      </c>
      <c r="AM2" t="str">
        <f>'Paste Funding'!AM1</f>
        <v>AdvancedLearnerLoans_FundingApprovalStartDate</v>
      </c>
      <c r="AN2" t="str">
        <f>'Paste Funding'!AN1</f>
        <v>AdvancedLearnerLoans_FundingApprovalEndDate</v>
      </c>
      <c r="AO2" t="str">
        <f>'Paste Funding'!AO1</f>
        <v>AdvancedLearnerLoans_Notes</v>
      </c>
      <c r="AP2" t="str">
        <f>'Paste Funding'!AP1</f>
        <v>AwardingOrganisationURL</v>
      </c>
      <c r="AQ2" t="str">
        <f>'Paste Funding'!AQ1</f>
        <v>L3FreeCoursesForJobs_FundingAvailable</v>
      </c>
      <c r="AR2" t="str">
        <f>'Paste Funding'!AR1</f>
        <v>L3FreeCoursesForJobs_FundingApprovalStartDate</v>
      </c>
      <c r="AS2" t="str">
        <f>'Paste Funding'!AS1</f>
        <v>L3FreeCoursesForJobs_FundingApprovalEndDate</v>
      </c>
      <c r="AT2" t="str">
        <f>'Paste Funding'!AT1</f>
        <v>L3FreeCoursesForJobs_Notes</v>
      </c>
    </row>
    <row r="3" spans="1:48" x14ac:dyDescent="0.3">
      <c r="A3">
        <f>'Paste Funding'!A2</f>
        <v>60049583</v>
      </c>
      <c r="B3">
        <f>'Paste Funding'!B2</f>
        <v>45621</v>
      </c>
      <c r="C3" t="str">
        <f>'Paste Funding'!C2</f>
        <v xml:space="preserve">Laser Entry Level Award in Progression (Entry 3) </v>
      </c>
      <c r="D3" t="str">
        <f>'Paste Funding'!D2</f>
        <v>Laser Learning Awards</v>
      </c>
      <c r="E3" t="str">
        <f>'Paste Funding'!E2</f>
        <v>Entry Level</v>
      </c>
      <c r="F3" t="str">
        <f>'Paste Funding'!F2</f>
        <v>Other Life Skills Qualification</v>
      </c>
      <c r="G3">
        <f>'Paste Funding'!G2</f>
        <v>0</v>
      </c>
      <c r="H3" t="str">
        <f>'Paste Funding'!H2</f>
        <v>Foundations for learning and life</v>
      </c>
      <c r="I3" t="str">
        <f>'Paste Funding'!I2</f>
        <v>Approved</v>
      </c>
      <c r="J3" t="b">
        <f>'Paste Funding'!J2</f>
        <v>1</v>
      </c>
      <c r="K3">
        <f>'Paste Funding'!K2</f>
        <v>41000</v>
      </c>
      <c r="L3">
        <f>_xlfn.NUMBERVALUE('Paste Funding'!L2)</f>
        <v>46234</v>
      </c>
      <c r="M3">
        <f>'Paste Funding'!M2</f>
        <v>0</v>
      </c>
      <c r="N3" t="b">
        <f>'Paste Funding'!N2</f>
        <v>1</v>
      </c>
      <c r="O3">
        <f>'Paste Funding'!O2</f>
        <v>41000</v>
      </c>
      <c r="P3">
        <f>_xlfn.NUMBERVALUE('Paste Funding'!P2)</f>
        <v>46234</v>
      </c>
      <c r="Q3">
        <f>'Paste Funding'!Q2</f>
        <v>0</v>
      </c>
      <c r="R3" t="b">
        <f>'Paste Funding'!R2</f>
        <v>1</v>
      </c>
      <c r="S3">
        <f>'Paste Funding'!S2</f>
        <v>42583</v>
      </c>
      <c r="T3">
        <f>_xlfn.NUMBERVALUE('Paste Funding'!T2)</f>
        <v>46234</v>
      </c>
      <c r="U3">
        <f>'Paste Funding'!U2</f>
        <v>0</v>
      </c>
      <c r="V3" t="b">
        <f>'Paste Funding'!V2</f>
        <v>0</v>
      </c>
      <c r="W3">
        <f>'Paste Funding'!W2</f>
        <v>0</v>
      </c>
      <c r="X3">
        <f>_xlfn.NUMBERVALUE('Paste Funding'!X2)</f>
        <v>0</v>
      </c>
      <c r="Y3">
        <f>'Paste Funding'!Y2</f>
        <v>0</v>
      </c>
      <c r="Z3" t="b">
        <f>'Paste Funding'!Z2</f>
        <v>0</v>
      </c>
      <c r="AA3">
        <f>'Paste Funding'!AA2</f>
        <v>0</v>
      </c>
      <c r="AB3">
        <f>_xlfn.NUMBERVALUE('Paste Funding'!AB2)</f>
        <v>0</v>
      </c>
      <c r="AC3">
        <f>'Paste Funding'!AC2</f>
        <v>0</v>
      </c>
      <c r="AD3" t="b">
        <f>'Paste Funding'!AD2</f>
        <v>0</v>
      </c>
      <c r="AE3">
        <f>'Paste Funding'!AE2</f>
        <v>0</v>
      </c>
      <c r="AF3">
        <f>_xlfn.NUMBERVALUE('Paste Funding'!AF2)</f>
        <v>0</v>
      </c>
      <c r="AG3">
        <f>'Paste Funding'!AG2</f>
        <v>0</v>
      </c>
      <c r="AH3" t="b">
        <f>'Paste Funding'!AH2</f>
        <v>0</v>
      </c>
      <c r="AI3">
        <f>'Paste Funding'!AI2</f>
        <v>0</v>
      </c>
      <c r="AJ3">
        <f>_xlfn.NUMBERVALUE('Paste Funding'!AJ2)</f>
        <v>0</v>
      </c>
      <c r="AK3">
        <f>'Paste Funding'!AK2</f>
        <v>0</v>
      </c>
      <c r="AL3" t="b">
        <f>'Paste Funding'!AL2</f>
        <v>0</v>
      </c>
      <c r="AM3">
        <f>'Paste Funding'!AM2</f>
        <v>0</v>
      </c>
      <c r="AN3">
        <f>_xlfn.NUMBERVALUE('Paste Funding'!AN2)</f>
        <v>0</v>
      </c>
      <c r="AO3">
        <f>'Paste Funding'!AO2</f>
        <v>0</v>
      </c>
      <c r="AP3">
        <f>'Paste Funding'!AP2</f>
        <v>0</v>
      </c>
      <c r="AQ3" t="b">
        <f>'Paste Funding'!AQ2</f>
        <v>0</v>
      </c>
      <c r="AR3">
        <f>'Paste Funding'!AR2</f>
        <v>0</v>
      </c>
      <c r="AS3">
        <f>_xlfn.NUMBERVALUE('Paste Funding'!AS2)</f>
        <v>0</v>
      </c>
      <c r="AT3">
        <f>'Paste Funding'!AT2</f>
        <v>0</v>
      </c>
    </row>
    <row r="4" spans="1:48" x14ac:dyDescent="0.3">
      <c r="A4">
        <f>'Paste Funding'!A3</f>
        <v>60050056</v>
      </c>
      <c r="B4">
        <f>'Paste Funding'!B3</f>
        <v>45621</v>
      </c>
      <c r="C4" t="str">
        <f>'Paste Funding'!C3</f>
        <v xml:space="preserve">Laser Entry Level Certificate in Progression (Entry 3) </v>
      </c>
      <c r="D4" t="str">
        <f>'Paste Funding'!D3</f>
        <v>Laser Learning Awards</v>
      </c>
      <c r="E4" t="str">
        <f>'Paste Funding'!E3</f>
        <v>Entry Level</v>
      </c>
      <c r="F4" t="str">
        <f>'Paste Funding'!F3</f>
        <v>Other Life Skills Qualification</v>
      </c>
      <c r="G4">
        <f>'Paste Funding'!G3</f>
        <v>0</v>
      </c>
      <c r="H4" t="str">
        <f>'Paste Funding'!H3</f>
        <v>Foundations for learning and life</v>
      </c>
      <c r="I4" t="str">
        <f>'Paste Funding'!I3</f>
        <v>Approved</v>
      </c>
      <c r="J4" t="b">
        <f>'Paste Funding'!J3</f>
        <v>1</v>
      </c>
      <c r="K4">
        <f>'Paste Funding'!K3</f>
        <v>41000</v>
      </c>
      <c r="L4">
        <f>_xlfn.NUMBERVALUE('Paste Funding'!L3)</f>
        <v>46234</v>
      </c>
      <c r="M4">
        <f>'Paste Funding'!M3</f>
        <v>0</v>
      </c>
      <c r="N4" t="b">
        <f>'Paste Funding'!N3</f>
        <v>1</v>
      </c>
      <c r="O4">
        <f>'Paste Funding'!O3</f>
        <v>41000</v>
      </c>
      <c r="P4">
        <f>_xlfn.NUMBERVALUE('Paste Funding'!P3)</f>
        <v>44773</v>
      </c>
      <c r="Q4">
        <f>'Paste Funding'!Q3</f>
        <v>0</v>
      </c>
      <c r="R4" t="b">
        <f>'Paste Funding'!R3</f>
        <v>1</v>
      </c>
      <c r="S4">
        <f>'Paste Funding'!S3</f>
        <v>42583</v>
      </c>
      <c r="T4">
        <f>_xlfn.NUMBERVALUE('Paste Funding'!T3)</f>
        <v>44773</v>
      </c>
      <c r="U4">
        <f>'Paste Funding'!U3</f>
        <v>0</v>
      </c>
      <c r="V4" t="b">
        <f>'Paste Funding'!V3</f>
        <v>0</v>
      </c>
      <c r="W4">
        <f>'Paste Funding'!W3</f>
        <v>0</v>
      </c>
      <c r="X4">
        <f>_xlfn.NUMBERVALUE('Paste Funding'!X3)</f>
        <v>0</v>
      </c>
      <c r="Y4">
        <f>'Paste Funding'!Y3</f>
        <v>0</v>
      </c>
      <c r="Z4" t="b">
        <f>'Paste Funding'!Z3</f>
        <v>0</v>
      </c>
      <c r="AA4">
        <f>'Paste Funding'!AA3</f>
        <v>0</v>
      </c>
      <c r="AB4">
        <f>_xlfn.NUMBERVALUE('Paste Funding'!AB3)</f>
        <v>0</v>
      </c>
      <c r="AC4">
        <f>'Paste Funding'!AC3</f>
        <v>0</v>
      </c>
      <c r="AD4" t="b">
        <f>'Paste Funding'!AD3</f>
        <v>0</v>
      </c>
      <c r="AE4">
        <f>'Paste Funding'!AE3</f>
        <v>0</v>
      </c>
      <c r="AF4">
        <f>_xlfn.NUMBERVALUE('Paste Funding'!AF3)</f>
        <v>0</v>
      </c>
      <c r="AG4">
        <f>'Paste Funding'!AG3</f>
        <v>0</v>
      </c>
      <c r="AH4" t="b">
        <f>'Paste Funding'!AH3</f>
        <v>0</v>
      </c>
      <c r="AI4">
        <f>'Paste Funding'!AI3</f>
        <v>0</v>
      </c>
      <c r="AJ4">
        <f>_xlfn.NUMBERVALUE('Paste Funding'!AJ3)</f>
        <v>0</v>
      </c>
      <c r="AK4">
        <f>'Paste Funding'!AK3</f>
        <v>0</v>
      </c>
      <c r="AL4" t="b">
        <f>'Paste Funding'!AL3</f>
        <v>0</v>
      </c>
      <c r="AM4">
        <f>'Paste Funding'!AM3</f>
        <v>0</v>
      </c>
      <c r="AN4">
        <f>_xlfn.NUMBERVALUE('Paste Funding'!AN3)</f>
        <v>0</v>
      </c>
      <c r="AO4">
        <f>'Paste Funding'!AO3</f>
        <v>0</v>
      </c>
      <c r="AP4">
        <f>'Paste Funding'!AP3</f>
        <v>0</v>
      </c>
      <c r="AQ4" t="b">
        <f>'Paste Funding'!AQ3</f>
        <v>0</v>
      </c>
      <c r="AR4">
        <f>'Paste Funding'!AR3</f>
        <v>0</v>
      </c>
      <c r="AS4">
        <f>_xlfn.NUMBERVALUE('Paste Funding'!AS3)</f>
        <v>0</v>
      </c>
      <c r="AT4">
        <f>'Paste Funding'!AT3</f>
        <v>0</v>
      </c>
    </row>
    <row r="5" spans="1:48" x14ac:dyDescent="0.3">
      <c r="A5">
        <f>'Paste Funding'!A4</f>
        <v>60059862</v>
      </c>
      <c r="B5">
        <f>'Paste Funding'!B4</f>
        <v>45621</v>
      </c>
      <c r="C5" t="str">
        <f>'Paste Funding'!C4</f>
        <v>Laser Entry Level Award in Personal Progress (Entry 1)</v>
      </c>
      <c r="D5" t="str">
        <f>'Paste Funding'!D4</f>
        <v>Laser Learning Awards</v>
      </c>
      <c r="E5" t="str">
        <f>'Paste Funding'!E4</f>
        <v>Entry Level</v>
      </c>
      <c r="F5" t="str">
        <f>'Paste Funding'!F4</f>
        <v>Other Life Skills Qualification</v>
      </c>
      <c r="G5">
        <f>'Paste Funding'!G4</f>
        <v>0</v>
      </c>
      <c r="H5" t="str">
        <f>'Paste Funding'!H4</f>
        <v>Foundations for learning and life</v>
      </c>
      <c r="I5" t="str">
        <f>'Paste Funding'!I4</f>
        <v>Approved</v>
      </c>
      <c r="J5" t="b">
        <f>'Paste Funding'!J4</f>
        <v>1</v>
      </c>
      <c r="K5">
        <f>'Paste Funding'!K4</f>
        <v>41091</v>
      </c>
      <c r="L5">
        <f>_xlfn.NUMBERVALUE('Paste Funding'!L4)</f>
        <v>46234</v>
      </c>
      <c r="M5">
        <f>'Paste Funding'!M4</f>
        <v>0</v>
      </c>
      <c r="N5" t="b">
        <f>'Paste Funding'!N4</f>
        <v>1</v>
      </c>
      <c r="O5">
        <f>'Paste Funding'!O4</f>
        <v>41091</v>
      </c>
      <c r="P5">
        <f>_xlfn.NUMBERVALUE('Paste Funding'!P4)</f>
        <v>44773</v>
      </c>
      <c r="Q5">
        <f>'Paste Funding'!Q4</f>
        <v>0</v>
      </c>
      <c r="R5" t="b">
        <f>'Paste Funding'!R4</f>
        <v>1</v>
      </c>
      <c r="S5">
        <f>'Paste Funding'!S4</f>
        <v>42583</v>
      </c>
      <c r="T5">
        <f>_xlfn.NUMBERVALUE('Paste Funding'!T4)</f>
        <v>44773</v>
      </c>
      <c r="U5">
        <f>'Paste Funding'!U4</f>
        <v>0</v>
      </c>
      <c r="V5" t="b">
        <f>'Paste Funding'!V4</f>
        <v>0</v>
      </c>
      <c r="W5">
        <f>'Paste Funding'!W4</f>
        <v>0</v>
      </c>
      <c r="X5">
        <f>_xlfn.NUMBERVALUE('Paste Funding'!X4)</f>
        <v>0</v>
      </c>
      <c r="Y5">
        <f>'Paste Funding'!Y4</f>
        <v>0</v>
      </c>
      <c r="Z5" t="b">
        <f>'Paste Funding'!Z4</f>
        <v>0</v>
      </c>
      <c r="AA5">
        <f>'Paste Funding'!AA4</f>
        <v>0</v>
      </c>
      <c r="AB5">
        <f>_xlfn.NUMBERVALUE('Paste Funding'!AB4)</f>
        <v>0</v>
      </c>
      <c r="AC5">
        <f>'Paste Funding'!AC4</f>
        <v>0</v>
      </c>
      <c r="AD5" t="b">
        <f>'Paste Funding'!AD4</f>
        <v>0</v>
      </c>
      <c r="AE5">
        <f>'Paste Funding'!AE4</f>
        <v>0</v>
      </c>
      <c r="AF5">
        <f>_xlfn.NUMBERVALUE('Paste Funding'!AF4)</f>
        <v>0</v>
      </c>
      <c r="AG5">
        <f>'Paste Funding'!AG4</f>
        <v>0</v>
      </c>
      <c r="AH5" t="b">
        <f>'Paste Funding'!AH4</f>
        <v>0</v>
      </c>
      <c r="AI5">
        <f>'Paste Funding'!AI4</f>
        <v>0</v>
      </c>
      <c r="AJ5">
        <f>_xlfn.NUMBERVALUE('Paste Funding'!AJ4)</f>
        <v>0</v>
      </c>
      <c r="AK5">
        <f>'Paste Funding'!AK4</f>
        <v>0</v>
      </c>
      <c r="AL5" t="b">
        <f>'Paste Funding'!AL4</f>
        <v>0</v>
      </c>
      <c r="AM5">
        <f>'Paste Funding'!AM4</f>
        <v>0</v>
      </c>
      <c r="AN5">
        <f>_xlfn.NUMBERVALUE('Paste Funding'!AN4)</f>
        <v>0</v>
      </c>
      <c r="AO5">
        <f>'Paste Funding'!AO4</f>
        <v>0</v>
      </c>
      <c r="AP5">
        <f>'Paste Funding'!AP4</f>
        <v>0</v>
      </c>
      <c r="AQ5" t="b">
        <f>'Paste Funding'!AQ4</f>
        <v>0</v>
      </c>
      <c r="AR5">
        <f>'Paste Funding'!AR4</f>
        <v>0</v>
      </c>
      <c r="AS5">
        <f>_xlfn.NUMBERVALUE('Paste Funding'!AS4)</f>
        <v>0</v>
      </c>
      <c r="AT5">
        <f>'Paste Funding'!AT4</f>
        <v>0</v>
      </c>
    </row>
    <row r="6" spans="1:48" x14ac:dyDescent="0.3">
      <c r="A6">
        <f>'Paste Funding'!A5</f>
        <v>60060359</v>
      </c>
      <c r="B6">
        <f>'Paste Funding'!B5</f>
        <v>45621</v>
      </c>
      <c r="C6" t="str">
        <f>'Paste Funding'!C5</f>
        <v>Laser Entry Level Certificate in Personal Progress (Entry 1)</v>
      </c>
      <c r="D6" t="str">
        <f>'Paste Funding'!D5</f>
        <v>Laser Learning Awards</v>
      </c>
      <c r="E6" t="str">
        <f>'Paste Funding'!E5</f>
        <v>Entry Level</v>
      </c>
      <c r="F6" t="str">
        <f>'Paste Funding'!F5</f>
        <v>Other Life Skills Qualification</v>
      </c>
      <c r="G6">
        <f>'Paste Funding'!G5</f>
        <v>0</v>
      </c>
      <c r="H6" t="str">
        <f>'Paste Funding'!H5</f>
        <v>Foundations for learning and life</v>
      </c>
      <c r="I6" t="str">
        <f>'Paste Funding'!I5</f>
        <v>Approved</v>
      </c>
      <c r="J6" t="b">
        <f>'Paste Funding'!J5</f>
        <v>1</v>
      </c>
      <c r="K6">
        <f>'Paste Funding'!K5</f>
        <v>41091</v>
      </c>
      <c r="L6">
        <f>_xlfn.NUMBERVALUE('Paste Funding'!L5)</f>
        <v>46234</v>
      </c>
      <c r="M6">
        <f>'Paste Funding'!M5</f>
        <v>0</v>
      </c>
      <c r="N6" t="b">
        <f>'Paste Funding'!N5</f>
        <v>1</v>
      </c>
      <c r="O6">
        <f>'Paste Funding'!O5</f>
        <v>41091</v>
      </c>
      <c r="P6">
        <f>_xlfn.NUMBERVALUE('Paste Funding'!P5)</f>
        <v>44773</v>
      </c>
      <c r="Q6">
        <f>'Paste Funding'!Q5</f>
        <v>0</v>
      </c>
      <c r="R6" t="b">
        <f>'Paste Funding'!R5</f>
        <v>1</v>
      </c>
      <c r="S6">
        <f>'Paste Funding'!S5</f>
        <v>42583</v>
      </c>
      <c r="T6">
        <f>_xlfn.NUMBERVALUE('Paste Funding'!T5)</f>
        <v>44773</v>
      </c>
      <c r="U6">
        <f>'Paste Funding'!U5</f>
        <v>0</v>
      </c>
      <c r="V6" t="b">
        <f>'Paste Funding'!V5</f>
        <v>0</v>
      </c>
      <c r="W6">
        <f>'Paste Funding'!W5</f>
        <v>0</v>
      </c>
      <c r="X6">
        <f>_xlfn.NUMBERVALUE('Paste Funding'!X5)</f>
        <v>0</v>
      </c>
      <c r="Y6">
        <f>'Paste Funding'!Y5</f>
        <v>0</v>
      </c>
      <c r="Z6" t="b">
        <f>'Paste Funding'!Z5</f>
        <v>0</v>
      </c>
      <c r="AA6">
        <f>'Paste Funding'!AA5</f>
        <v>0</v>
      </c>
      <c r="AB6">
        <f>_xlfn.NUMBERVALUE('Paste Funding'!AB5)</f>
        <v>0</v>
      </c>
      <c r="AC6">
        <f>'Paste Funding'!AC5</f>
        <v>0</v>
      </c>
      <c r="AD6" t="b">
        <f>'Paste Funding'!AD5</f>
        <v>0</v>
      </c>
      <c r="AE6">
        <f>'Paste Funding'!AE5</f>
        <v>0</v>
      </c>
      <c r="AF6">
        <f>_xlfn.NUMBERVALUE('Paste Funding'!AF5)</f>
        <v>0</v>
      </c>
      <c r="AG6">
        <f>'Paste Funding'!AG5</f>
        <v>0</v>
      </c>
      <c r="AH6" t="b">
        <f>'Paste Funding'!AH5</f>
        <v>0</v>
      </c>
      <c r="AI6">
        <f>'Paste Funding'!AI5</f>
        <v>0</v>
      </c>
      <c r="AJ6">
        <f>_xlfn.NUMBERVALUE('Paste Funding'!AJ5)</f>
        <v>0</v>
      </c>
      <c r="AK6">
        <f>'Paste Funding'!AK5</f>
        <v>0</v>
      </c>
      <c r="AL6" t="b">
        <f>'Paste Funding'!AL5</f>
        <v>0</v>
      </c>
      <c r="AM6">
        <f>'Paste Funding'!AM5</f>
        <v>0</v>
      </c>
      <c r="AN6">
        <f>_xlfn.NUMBERVALUE('Paste Funding'!AN5)</f>
        <v>0</v>
      </c>
      <c r="AO6">
        <f>'Paste Funding'!AO5</f>
        <v>0</v>
      </c>
      <c r="AP6">
        <f>'Paste Funding'!AP5</f>
        <v>0</v>
      </c>
      <c r="AQ6" t="b">
        <f>'Paste Funding'!AQ5</f>
        <v>0</v>
      </c>
      <c r="AR6">
        <f>'Paste Funding'!AR5</f>
        <v>0</v>
      </c>
      <c r="AS6">
        <f>_xlfn.NUMBERVALUE('Paste Funding'!AS5)</f>
        <v>0</v>
      </c>
      <c r="AT6">
        <f>'Paste Funding'!AT5</f>
        <v>0</v>
      </c>
    </row>
    <row r="7" spans="1:48" x14ac:dyDescent="0.3">
      <c r="A7" t="str">
        <f>'Paste Funding'!A6</f>
        <v>6006061X</v>
      </c>
      <c r="B7">
        <f>'Paste Funding'!B6</f>
        <v>45621</v>
      </c>
      <c r="C7" t="str">
        <f>'Paste Funding'!C6</f>
        <v>Laser Entry Level Diploma in Personal Progress (Entry 1)</v>
      </c>
      <c r="D7" t="str">
        <f>'Paste Funding'!D6</f>
        <v>Laser Learning Awards</v>
      </c>
      <c r="E7" t="str">
        <f>'Paste Funding'!E6</f>
        <v>Entry Level</v>
      </c>
      <c r="F7" t="str">
        <f>'Paste Funding'!F6</f>
        <v>Other Life Skills Qualification</v>
      </c>
      <c r="G7">
        <f>'Paste Funding'!G6</f>
        <v>0</v>
      </c>
      <c r="H7" t="str">
        <f>'Paste Funding'!H6</f>
        <v>Foundations for learning and life</v>
      </c>
      <c r="I7" t="str">
        <f>'Paste Funding'!I6</f>
        <v>Approved</v>
      </c>
      <c r="J7" t="b">
        <f>'Paste Funding'!J6</f>
        <v>1</v>
      </c>
      <c r="K7">
        <f>'Paste Funding'!K6</f>
        <v>41091</v>
      </c>
      <c r="L7">
        <f>_xlfn.NUMBERVALUE('Paste Funding'!L6)</f>
        <v>46234</v>
      </c>
      <c r="M7">
        <f>'Paste Funding'!M6</f>
        <v>0</v>
      </c>
      <c r="N7" t="b">
        <f>'Paste Funding'!N6</f>
        <v>1</v>
      </c>
      <c r="O7">
        <f>'Paste Funding'!O6</f>
        <v>41091</v>
      </c>
      <c r="P7">
        <f>_xlfn.NUMBERVALUE('Paste Funding'!P6)</f>
        <v>44773</v>
      </c>
      <c r="Q7">
        <f>'Paste Funding'!Q6</f>
        <v>0</v>
      </c>
      <c r="R7" t="b">
        <f>'Paste Funding'!R6</f>
        <v>1</v>
      </c>
      <c r="S7">
        <f>'Paste Funding'!S6</f>
        <v>42583</v>
      </c>
      <c r="T7">
        <f>_xlfn.NUMBERVALUE('Paste Funding'!T6)</f>
        <v>44773</v>
      </c>
      <c r="U7">
        <f>'Paste Funding'!U6</f>
        <v>0</v>
      </c>
      <c r="V7" t="b">
        <f>'Paste Funding'!V6</f>
        <v>0</v>
      </c>
      <c r="W7">
        <f>'Paste Funding'!W6</f>
        <v>0</v>
      </c>
      <c r="X7">
        <f>_xlfn.NUMBERVALUE('Paste Funding'!X6)</f>
        <v>0</v>
      </c>
      <c r="Y7">
        <f>'Paste Funding'!Y6</f>
        <v>0</v>
      </c>
      <c r="Z7" t="b">
        <f>'Paste Funding'!Z6</f>
        <v>0</v>
      </c>
      <c r="AA7">
        <f>'Paste Funding'!AA6</f>
        <v>0</v>
      </c>
      <c r="AB7">
        <f>_xlfn.NUMBERVALUE('Paste Funding'!AB6)</f>
        <v>0</v>
      </c>
      <c r="AC7">
        <f>'Paste Funding'!AC6</f>
        <v>0</v>
      </c>
      <c r="AD7" t="b">
        <f>'Paste Funding'!AD6</f>
        <v>0</v>
      </c>
      <c r="AE7">
        <f>'Paste Funding'!AE6</f>
        <v>0</v>
      </c>
      <c r="AF7">
        <f>_xlfn.NUMBERVALUE('Paste Funding'!AF6)</f>
        <v>0</v>
      </c>
      <c r="AG7">
        <f>'Paste Funding'!AG6</f>
        <v>0</v>
      </c>
      <c r="AH7" t="b">
        <f>'Paste Funding'!AH6</f>
        <v>0</v>
      </c>
      <c r="AI7">
        <f>'Paste Funding'!AI6</f>
        <v>0</v>
      </c>
      <c r="AJ7">
        <f>_xlfn.NUMBERVALUE('Paste Funding'!AJ6)</f>
        <v>0</v>
      </c>
      <c r="AK7">
        <f>'Paste Funding'!AK6</f>
        <v>0</v>
      </c>
      <c r="AL7" t="b">
        <f>'Paste Funding'!AL6</f>
        <v>0</v>
      </c>
      <c r="AM7">
        <f>'Paste Funding'!AM6</f>
        <v>0</v>
      </c>
      <c r="AN7">
        <f>_xlfn.NUMBERVALUE('Paste Funding'!AN6)</f>
        <v>0</v>
      </c>
      <c r="AO7">
        <f>'Paste Funding'!AO6</f>
        <v>0</v>
      </c>
      <c r="AP7">
        <f>'Paste Funding'!AP6</f>
        <v>0</v>
      </c>
      <c r="AQ7" t="b">
        <f>'Paste Funding'!AQ6</f>
        <v>0</v>
      </c>
      <c r="AR7">
        <f>'Paste Funding'!AR6</f>
        <v>0</v>
      </c>
      <c r="AS7">
        <f>_xlfn.NUMBERVALUE('Paste Funding'!AS6)</f>
        <v>0</v>
      </c>
      <c r="AT7">
        <f>'Paste Funding'!AT6</f>
        <v>0</v>
      </c>
    </row>
    <row r="8" spans="1:48" x14ac:dyDescent="0.3">
      <c r="A8">
        <f>'Paste Funding'!A7</f>
        <v>60095192</v>
      </c>
      <c r="B8">
        <f>'Paste Funding'!B7</f>
        <v>45621</v>
      </c>
      <c r="C8" t="str">
        <f>'Paste Funding'!C7</f>
        <v>Laser Entry Level Diploma in Participating in Learning (Entry 2)</v>
      </c>
      <c r="D8" t="str">
        <f>'Paste Funding'!D7</f>
        <v>Laser Learning Awards</v>
      </c>
      <c r="E8" t="str">
        <f>'Paste Funding'!E7</f>
        <v>Entry Level</v>
      </c>
      <c r="F8" t="str">
        <f>'Paste Funding'!F7</f>
        <v>Other Life Skills Qualification</v>
      </c>
      <c r="G8">
        <f>'Paste Funding'!G7</f>
        <v>0</v>
      </c>
      <c r="H8" t="str">
        <f>'Paste Funding'!H7</f>
        <v>Foundations for learning and life</v>
      </c>
      <c r="I8" t="str">
        <f>'Paste Funding'!I7</f>
        <v>Approved</v>
      </c>
      <c r="J8" t="b">
        <f>'Paste Funding'!J7</f>
        <v>1</v>
      </c>
      <c r="K8">
        <f>'Paste Funding'!K7</f>
        <v>41456</v>
      </c>
      <c r="L8">
        <f>_xlfn.NUMBERVALUE('Paste Funding'!L7)</f>
        <v>46234</v>
      </c>
      <c r="M8">
        <f>'Paste Funding'!M7</f>
        <v>0</v>
      </c>
      <c r="N8" t="b">
        <f>'Paste Funding'!N7</f>
        <v>1</v>
      </c>
      <c r="O8">
        <f>'Paste Funding'!O7</f>
        <v>41456</v>
      </c>
      <c r="P8">
        <f>_xlfn.NUMBERVALUE('Paste Funding'!P7)</f>
        <v>44773</v>
      </c>
      <c r="Q8">
        <f>'Paste Funding'!Q7</f>
        <v>0</v>
      </c>
      <c r="R8" t="b">
        <f>'Paste Funding'!R7</f>
        <v>0</v>
      </c>
      <c r="S8">
        <f>'Paste Funding'!S7</f>
        <v>0</v>
      </c>
      <c r="T8">
        <f>_xlfn.NUMBERVALUE('Paste Funding'!T7)</f>
        <v>0</v>
      </c>
      <c r="U8">
        <f>'Paste Funding'!U7</f>
        <v>0</v>
      </c>
      <c r="V8" t="b">
        <f>'Paste Funding'!V7</f>
        <v>0</v>
      </c>
      <c r="W8">
        <f>'Paste Funding'!W7</f>
        <v>0</v>
      </c>
      <c r="X8">
        <f>_xlfn.NUMBERVALUE('Paste Funding'!X7)</f>
        <v>0</v>
      </c>
      <c r="Y8">
        <f>'Paste Funding'!Y7</f>
        <v>0</v>
      </c>
      <c r="Z8" t="b">
        <f>'Paste Funding'!Z7</f>
        <v>0</v>
      </c>
      <c r="AA8">
        <f>'Paste Funding'!AA7</f>
        <v>0</v>
      </c>
      <c r="AB8">
        <f>_xlfn.NUMBERVALUE('Paste Funding'!AB7)</f>
        <v>0</v>
      </c>
      <c r="AC8">
        <f>'Paste Funding'!AC7</f>
        <v>0</v>
      </c>
      <c r="AD8" t="b">
        <f>'Paste Funding'!AD7</f>
        <v>0</v>
      </c>
      <c r="AE8">
        <f>'Paste Funding'!AE7</f>
        <v>0</v>
      </c>
      <c r="AF8">
        <f>_xlfn.NUMBERVALUE('Paste Funding'!AF7)</f>
        <v>0</v>
      </c>
      <c r="AG8">
        <f>'Paste Funding'!AG7</f>
        <v>0</v>
      </c>
      <c r="AH8" t="b">
        <f>'Paste Funding'!AH7</f>
        <v>0</v>
      </c>
      <c r="AI8">
        <f>'Paste Funding'!AI7</f>
        <v>0</v>
      </c>
      <c r="AJ8">
        <f>_xlfn.NUMBERVALUE('Paste Funding'!AJ7)</f>
        <v>0</v>
      </c>
      <c r="AK8">
        <f>'Paste Funding'!AK7</f>
        <v>0</v>
      </c>
      <c r="AL8" t="b">
        <f>'Paste Funding'!AL7</f>
        <v>0</v>
      </c>
      <c r="AM8">
        <f>'Paste Funding'!AM7</f>
        <v>0</v>
      </c>
      <c r="AN8">
        <f>_xlfn.NUMBERVALUE('Paste Funding'!AN7)</f>
        <v>0</v>
      </c>
      <c r="AO8">
        <f>'Paste Funding'!AO7</f>
        <v>0</v>
      </c>
      <c r="AP8">
        <f>'Paste Funding'!AP7</f>
        <v>0</v>
      </c>
      <c r="AQ8" t="b">
        <f>'Paste Funding'!AQ7</f>
        <v>0</v>
      </c>
      <c r="AR8">
        <f>'Paste Funding'!AR7</f>
        <v>0</v>
      </c>
      <c r="AS8">
        <f>_xlfn.NUMBERVALUE('Paste Funding'!AS7)</f>
        <v>0</v>
      </c>
      <c r="AT8">
        <f>'Paste Funding'!AT7</f>
        <v>0</v>
      </c>
    </row>
    <row r="9" spans="1:48" x14ac:dyDescent="0.3">
      <c r="A9">
        <f>'Paste Funding'!A8</f>
        <v>60129451</v>
      </c>
      <c r="B9">
        <f>'Paste Funding'!B8</f>
        <v>45621</v>
      </c>
      <c r="C9" t="str">
        <f>'Paste Funding'!C8</f>
        <v>LASER Entry Level Introductory Award for Learning, Employability and Progression (Entry 3)</v>
      </c>
      <c r="D9" t="str">
        <f>'Paste Funding'!D8</f>
        <v>Laser Learning Awards</v>
      </c>
      <c r="E9" t="str">
        <f>'Paste Funding'!E8</f>
        <v>Entry Level</v>
      </c>
      <c r="F9" t="str">
        <f>'Paste Funding'!F8</f>
        <v>Other Life Skills Qualification</v>
      </c>
      <c r="G9">
        <f>'Paste Funding'!G8</f>
        <v>0</v>
      </c>
      <c r="H9" t="str">
        <f>'Paste Funding'!H8</f>
        <v>Foundations for learning and life</v>
      </c>
      <c r="I9" t="str">
        <f>'Paste Funding'!I8</f>
        <v>Approved</v>
      </c>
      <c r="J9" t="b">
        <f>'Paste Funding'!J8</f>
        <v>1</v>
      </c>
      <c r="K9">
        <f>'Paste Funding'!K8</f>
        <v>41760</v>
      </c>
      <c r="L9">
        <f>_xlfn.NUMBERVALUE('Paste Funding'!L8)</f>
        <v>46234</v>
      </c>
      <c r="M9">
        <f>'Paste Funding'!M8</f>
        <v>0</v>
      </c>
      <c r="N9" t="b">
        <f>'Paste Funding'!N8</f>
        <v>1</v>
      </c>
      <c r="O9">
        <f>'Paste Funding'!O8</f>
        <v>41760</v>
      </c>
      <c r="P9">
        <f>_xlfn.NUMBERVALUE('Paste Funding'!P8)</f>
        <v>46234</v>
      </c>
      <c r="Q9">
        <f>'Paste Funding'!Q8</f>
        <v>0</v>
      </c>
      <c r="R9" t="b">
        <f>'Paste Funding'!R8</f>
        <v>1</v>
      </c>
      <c r="S9">
        <f>'Paste Funding'!S8</f>
        <v>42583</v>
      </c>
      <c r="T9">
        <f>_xlfn.NUMBERVALUE('Paste Funding'!T8)</f>
        <v>46234</v>
      </c>
      <c r="U9">
        <f>'Paste Funding'!U8</f>
        <v>0</v>
      </c>
      <c r="V9" t="b">
        <f>'Paste Funding'!V8</f>
        <v>0</v>
      </c>
      <c r="W9">
        <f>'Paste Funding'!W8</f>
        <v>0</v>
      </c>
      <c r="X9">
        <f>_xlfn.NUMBERVALUE('Paste Funding'!X8)</f>
        <v>0</v>
      </c>
      <c r="Y9">
        <f>'Paste Funding'!Y8</f>
        <v>0</v>
      </c>
      <c r="Z9" t="b">
        <f>'Paste Funding'!Z8</f>
        <v>0</v>
      </c>
      <c r="AA9">
        <f>'Paste Funding'!AA8</f>
        <v>0</v>
      </c>
      <c r="AB9">
        <f>_xlfn.NUMBERVALUE('Paste Funding'!AB8)</f>
        <v>0</v>
      </c>
      <c r="AC9">
        <f>'Paste Funding'!AC8</f>
        <v>0</v>
      </c>
      <c r="AD9" t="b">
        <f>'Paste Funding'!AD8</f>
        <v>0</v>
      </c>
      <c r="AE9">
        <f>'Paste Funding'!AE8</f>
        <v>0</v>
      </c>
      <c r="AF9">
        <f>_xlfn.NUMBERVALUE('Paste Funding'!AF8)</f>
        <v>0</v>
      </c>
      <c r="AG9">
        <f>'Paste Funding'!AG8</f>
        <v>0</v>
      </c>
      <c r="AH9" t="b">
        <f>'Paste Funding'!AH8</f>
        <v>0</v>
      </c>
      <c r="AI9">
        <f>'Paste Funding'!AI8</f>
        <v>0</v>
      </c>
      <c r="AJ9">
        <f>_xlfn.NUMBERVALUE('Paste Funding'!AJ8)</f>
        <v>0</v>
      </c>
      <c r="AK9">
        <f>'Paste Funding'!AK8</f>
        <v>0</v>
      </c>
      <c r="AL9" t="b">
        <f>'Paste Funding'!AL8</f>
        <v>0</v>
      </c>
      <c r="AM9">
        <f>'Paste Funding'!AM8</f>
        <v>0</v>
      </c>
      <c r="AN9">
        <f>_xlfn.NUMBERVALUE('Paste Funding'!AN8)</f>
        <v>0</v>
      </c>
      <c r="AO9">
        <f>'Paste Funding'!AO8</f>
        <v>0</v>
      </c>
      <c r="AP9">
        <f>'Paste Funding'!AP8</f>
        <v>0</v>
      </c>
      <c r="AQ9" t="b">
        <f>'Paste Funding'!AQ8</f>
        <v>0</v>
      </c>
      <c r="AR9">
        <f>'Paste Funding'!AR8</f>
        <v>0</v>
      </c>
      <c r="AS9">
        <f>_xlfn.NUMBERVALUE('Paste Funding'!AS8)</f>
        <v>0</v>
      </c>
      <c r="AT9">
        <f>'Paste Funding'!AT8</f>
        <v>0</v>
      </c>
    </row>
    <row r="10" spans="1:48" x14ac:dyDescent="0.3">
      <c r="A10">
        <f>'Paste Funding'!A9</f>
        <v>60129463</v>
      </c>
      <c r="B10">
        <f>'Paste Funding'!B9</f>
        <v>45621</v>
      </c>
      <c r="C10" t="str">
        <f>'Paste Funding'!C9</f>
        <v>LASER Entry Level Award for Learning, Employability and Progression (Entry 3)</v>
      </c>
      <c r="D10" t="str">
        <f>'Paste Funding'!D9</f>
        <v>Laser Learning Awards</v>
      </c>
      <c r="E10" t="str">
        <f>'Paste Funding'!E9</f>
        <v>Entry Level</v>
      </c>
      <c r="F10" t="str">
        <f>'Paste Funding'!F9</f>
        <v>Other Life Skills Qualification</v>
      </c>
      <c r="G10">
        <f>'Paste Funding'!G9</f>
        <v>0</v>
      </c>
      <c r="H10" t="str">
        <f>'Paste Funding'!H9</f>
        <v>Foundations for learning and life</v>
      </c>
      <c r="I10" t="str">
        <f>'Paste Funding'!I9</f>
        <v>Approved</v>
      </c>
      <c r="J10" t="b">
        <f>'Paste Funding'!J9</f>
        <v>1</v>
      </c>
      <c r="K10">
        <f>'Paste Funding'!K9</f>
        <v>41760</v>
      </c>
      <c r="L10">
        <f>_xlfn.NUMBERVALUE('Paste Funding'!L9)</f>
        <v>46234</v>
      </c>
      <c r="M10">
        <f>'Paste Funding'!M9</f>
        <v>0</v>
      </c>
      <c r="N10" t="b">
        <f>'Paste Funding'!N9</f>
        <v>1</v>
      </c>
      <c r="O10">
        <f>'Paste Funding'!O9</f>
        <v>41760</v>
      </c>
      <c r="P10">
        <f>_xlfn.NUMBERVALUE('Paste Funding'!P9)</f>
        <v>46234</v>
      </c>
      <c r="Q10">
        <f>'Paste Funding'!Q9</f>
        <v>0</v>
      </c>
      <c r="R10" t="b">
        <f>'Paste Funding'!R9</f>
        <v>1</v>
      </c>
      <c r="S10">
        <f>'Paste Funding'!S9</f>
        <v>42583</v>
      </c>
      <c r="T10">
        <f>_xlfn.NUMBERVALUE('Paste Funding'!T9)</f>
        <v>46234</v>
      </c>
      <c r="U10">
        <f>'Paste Funding'!U9</f>
        <v>0</v>
      </c>
      <c r="V10" t="b">
        <f>'Paste Funding'!V9</f>
        <v>0</v>
      </c>
      <c r="W10">
        <f>'Paste Funding'!W9</f>
        <v>0</v>
      </c>
      <c r="X10">
        <f>_xlfn.NUMBERVALUE('Paste Funding'!X9)</f>
        <v>0</v>
      </c>
      <c r="Y10">
        <f>'Paste Funding'!Y9</f>
        <v>0</v>
      </c>
      <c r="Z10" t="b">
        <f>'Paste Funding'!Z9</f>
        <v>0</v>
      </c>
      <c r="AA10">
        <f>'Paste Funding'!AA9</f>
        <v>0</v>
      </c>
      <c r="AB10">
        <f>_xlfn.NUMBERVALUE('Paste Funding'!AB9)</f>
        <v>0</v>
      </c>
      <c r="AC10">
        <f>'Paste Funding'!AC9</f>
        <v>0</v>
      </c>
      <c r="AD10" t="b">
        <f>'Paste Funding'!AD9</f>
        <v>0</v>
      </c>
      <c r="AE10">
        <f>'Paste Funding'!AE9</f>
        <v>0</v>
      </c>
      <c r="AF10">
        <f>_xlfn.NUMBERVALUE('Paste Funding'!AF9)</f>
        <v>0</v>
      </c>
      <c r="AG10">
        <f>'Paste Funding'!AG9</f>
        <v>0</v>
      </c>
      <c r="AH10" t="b">
        <f>'Paste Funding'!AH9</f>
        <v>0</v>
      </c>
      <c r="AI10">
        <f>'Paste Funding'!AI9</f>
        <v>0</v>
      </c>
      <c r="AJ10">
        <f>_xlfn.NUMBERVALUE('Paste Funding'!AJ9)</f>
        <v>0</v>
      </c>
      <c r="AK10">
        <f>'Paste Funding'!AK9</f>
        <v>0</v>
      </c>
      <c r="AL10" t="b">
        <f>'Paste Funding'!AL9</f>
        <v>0</v>
      </c>
      <c r="AM10">
        <f>'Paste Funding'!AM9</f>
        <v>0</v>
      </c>
      <c r="AN10">
        <f>_xlfn.NUMBERVALUE('Paste Funding'!AN9)</f>
        <v>0</v>
      </c>
      <c r="AO10">
        <f>'Paste Funding'!AO9</f>
        <v>0</v>
      </c>
      <c r="AP10">
        <f>'Paste Funding'!AP9</f>
        <v>0</v>
      </c>
      <c r="AQ10" t="b">
        <f>'Paste Funding'!AQ9</f>
        <v>0</v>
      </c>
      <c r="AR10">
        <f>'Paste Funding'!AR9</f>
        <v>0</v>
      </c>
      <c r="AS10">
        <f>_xlfn.NUMBERVALUE('Paste Funding'!AS9)</f>
        <v>0</v>
      </c>
      <c r="AT10">
        <f>'Paste Funding'!AT9</f>
        <v>0</v>
      </c>
    </row>
    <row r="11" spans="1:48" x14ac:dyDescent="0.3">
      <c r="A11">
        <f>'Paste Funding'!A10</f>
        <v>60129475</v>
      </c>
      <c r="B11">
        <f>'Paste Funding'!B10</f>
        <v>45621</v>
      </c>
      <c r="C11" t="str">
        <f>'Paste Funding'!C10</f>
        <v>LASER Entry Level Extended Award for Learning, Employability and Progression (Entry 3)</v>
      </c>
      <c r="D11" t="str">
        <f>'Paste Funding'!D10</f>
        <v>Laser Learning Awards</v>
      </c>
      <c r="E11" t="str">
        <f>'Paste Funding'!E10</f>
        <v>Entry Level</v>
      </c>
      <c r="F11" t="str">
        <f>'Paste Funding'!F10</f>
        <v>Other Life Skills Qualification</v>
      </c>
      <c r="G11">
        <f>'Paste Funding'!G10</f>
        <v>0</v>
      </c>
      <c r="H11" t="str">
        <f>'Paste Funding'!H10</f>
        <v>Foundations for learning and life</v>
      </c>
      <c r="I11" t="str">
        <f>'Paste Funding'!I10</f>
        <v>Approved</v>
      </c>
      <c r="J11" t="b">
        <f>'Paste Funding'!J10</f>
        <v>1</v>
      </c>
      <c r="K11">
        <f>'Paste Funding'!K10</f>
        <v>41760</v>
      </c>
      <c r="L11">
        <f>_xlfn.NUMBERVALUE('Paste Funding'!L10)</f>
        <v>46234</v>
      </c>
      <c r="M11">
        <f>'Paste Funding'!M10</f>
        <v>0</v>
      </c>
      <c r="N11" t="b">
        <f>'Paste Funding'!N10</f>
        <v>1</v>
      </c>
      <c r="O11">
        <f>'Paste Funding'!O10</f>
        <v>41760</v>
      </c>
      <c r="P11">
        <f>_xlfn.NUMBERVALUE('Paste Funding'!P10)</f>
        <v>46234</v>
      </c>
      <c r="Q11">
        <f>'Paste Funding'!Q10</f>
        <v>0</v>
      </c>
      <c r="R11" t="b">
        <f>'Paste Funding'!R10</f>
        <v>1</v>
      </c>
      <c r="S11">
        <f>'Paste Funding'!S10</f>
        <v>42583</v>
      </c>
      <c r="T11">
        <f>_xlfn.NUMBERVALUE('Paste Funding'!T10)</f>
        <v>46234</v>
      </c>
      <c r="U11">
        <f>'Paste Funding'!U10</f>
        <v>0</v>
      </c>
      <c r="V11" t="b">
        <f>'Paste Funding'!V10</f>
        <v>0</v>
      </c>
      <c r="W11">
        <f>'Paste Funding'!W10</f>
        <v>0</v>
      </c>
      <c r="X11">
        <f>_xlfn.NUMBERVALUE('Paste Funding'!X10)</f>
        <v>0</v>
      </c>
      <c r="Y11">
        <f>'Paste Funding'!Y10</f>
        <v>0</v>
      </c>
      <c r="Z11" t="b">
        <f>'Paste Funding'!Z10</f>
        <v>0</v>
      </c>
      <c r="AA11">
        <f>'Paste Funding'!AA10</f>
        <v>0</v>
      </c>
      <c r="AB11">
        <f>_xlfn.NUMBERVALUE('Paste Funding'!AB10)</f>
        <v>0</v>
      </c>
      <c r="AC11">
        <f>'Paste Funding'!AC10</f>
        <v>0</v>
      </c>
      <c r="AD11" t="b">
        <f>'Paste Funding'!AD10</f>
        <v>0</v>
      </c>
      <c r="AE11">
        <f>'Paste Funding'!AE10</f>
        <v>0</v>
      </c>
      <c r="AF11">
        <f>_xlfn.NUMBERVALUE('Paste Funding'!AF10)</f>
        <v>0</v>
      </c>
      <c r="AG11">
        <f>'Paste Funding'!AG10</f>
        <v>0</v>
      </c>
      <c r="AH11" t="b">
        <f>'Paste Funding'!AH10</f>
        <v>0</v>
      </c>
      <c r="AI11">
        <f>'Paste Funding'!AI10</f>
        <v>0</v>
      </c>
      <c r="AJ11">
        <f>_xlfn.NUMBERVALUE('Paste Funding'!AJ10)</f>
        <v>0</v>
      </c>
      <c r="AK11">
        <f>'Paste Funding'!AK10</f>
        <v>0</v>
      </c>
      <c r="AL11" t="b">
        <f>'Paste Funding'!AL10</f>
        <v>0</v>
      </c>
      <c r="AM11">
        <f>'Paste Funding'!AM10</f>
        <v>0</v>
      </c>
      <c r="AN11">
        <f>_xlfn.NUMBERVALUE('Paste Funding'!AN10)</f>
        <v>0</v>
      </c>
      <c r="AO11">
        <f>'Paste Funding'!AO10</f>
        <v>0</v>
      </c>
      <c r="AP11">
        <f>'Paste Funding'!AP10</f>
        <v>0</v>
      </c>
      <c r="AQ11" t="b">
        <f>'Paste Funding'!AQ10</f>
        <v>0</v>
      </c>
      <c r="AR11">
        <f>'Paste Funding'!AR10</f>
        <v>0</v>
      </c>
      <c r="AS11">
        <f>_xlfn.NUMBERVALUE('Paste Funding'!AS10)</f>
        <v>0</v>
      </c>
      <c r="AT11">
        <f>'Paste Funding'!AT10</f>
        <v>0</v>
      </c>
    </row>
    <row r="12" spans="1:48" x14ac:dyDescent="0.3">
      <c r="A12">
        <f>'Paste Funding'!A11</f>
        <v>60130027</v>
      </c>
      <c r="B12">
        <f>'Paste Funding'!B11</f>
        <v>45621</v>
      </c>
      <c r="C12" t="str">
        <f>'Paste Funding'!C11</f>
        <v>LASER Entry Level Introductory Certificate for Learning, Employability and Progression (Entry 3)</v>
      </c>
      <c r="D12" t="str">
        <f>'Paste Funding'!D11</f>
        <v>Laser Learning Awards</v>
      </c>
      <c r="E12" t="str">
        <f>'Paste Funding'!E11</f>
        <v>Entry Level</v>
      </c>
      <c r="F12" t="str">
        <f>'Paste Funding'!F11</f>
        <v>Other Life Skills Qualification</v>
      </c>
      <c r="G12">
        <f>'Paste Funding'!G11</f>
        <v>0</v>
      </c>
      <c r="H12" t="str">
        <f>'Paste Funding'!H11</f>
        <v>Foundations for learning and life</v>
      </c>
      <c r="I12" t="str">
        <f>'Paste Funding'!I11</f>
        <v>Approved</v>
      </c>
      <c r="J12" t="b">
        <f>'Paste Funding'!J11</f>
        <v>1</v>
      </c>
      <c r="K12">
        <f>'Paste Funding'!K11</f>
        <v>41760</v>
      </c>
      <c r="L12">
        <f>_xlfn.NUMBERVALUE('Paste Funding'!L11)</f>
        <v>46234</v>
      </c>
      <c r="M12">
        <f>'Paste Funding'!M11</f>
        <v>0</v>
      </c>
      <c r="N12" t="b">
        <f>'Paste Funding'!N11</f>
        <v>1</v>
      </c>
      <c r="O12">
        <f>'Paste Funding'!O11</f>
        <v>41760</v>
      </c>
      <c r="P12">
        <f>_xlfn.NUMBERVALUE('Paste Funding'!P11)</f>
        <v>46234</v>
      </c>
      <c r="Q12">
        <f>'Paste Funding'!Q11</f>
        <v>0</v>
      </c>
      <c r="R12" t="b">
        <f>'Paste Funding'!R11</f>
        <v>1</v>
      </c>
      <c r="S12">
        <f>'Paste Funding'!S11</f>
        <v>42583</v>
      </c>
      <c r="T12">
        <f>_xlfn.NUMBERVALUE('Paste Funding'!T11)</f>
        <v>46234</v>
      </c>
      <c r="U12">
        <f>'Paste Funding'!U11</f>
        <v>0</v>
      </c>
      <c r="V12" t="b">
        <f>'Paste Funding'!V11</f>
        <v>0</v>
      </c>
      <c r="W12">
        <f>'Paste Funding'!W11</f>
        <v>0</v>
      </c>
      <c r="X12">
        <f>_xlfn.NUMBERVALUE('Paste Funding'!X11)</f>
        <v>0</v>
      </c>
      <c r="Y12">
        <f>'Paste Funding'!Y11</f>
        <v>0</v>
      </c>
      <c r="Z12" t="b">
        <f>'Paste Funding'!Z11</f>
        <v>0</v>
      </c>
      <c r="AA12">
        <f>'Paste Funding'!AA11</f>
        <v>0</v>
      </c>
      <c r="AB12">
        <f>_xlfn.NUMBERVALUE('Paste Funding'!AB11)</f>
        <v>0</v>
      </c>
      <c r="AC12">
        <f>'Paste Funding'!AC11</f>
        <v>0</v>
      </c>
      <c r="AD12" t="b">
        <f>'Paste Funding'!AD11</f>
        <v>0</v>
      </c>
      <c r="AE12">
        <f>'Paste Funding'!AE11</f>
        <v>0</v>
      </c>
      <c r="AF12">
        <f>_xlfn.NUMBERVALUE('Paste Funding'!AF11)</f>
        <v>0</v>
      </c>
      <c r="AG12">
        <f>'Paste Funding'!AG11</f>
        <v>0</v>
      </c>
      <c r="AH12" t="b">
        <f>'Paste Funding'!AH11</f>
        <v>0</v>
      </c>
      <c r="AI12">
        <f>'Paste Funding'!AI11</f>
        <v>0</v>
      </c>
      <c r="AJ12">
        <f>_xlfn.NUMBERVALUE('Paste Funding'!AJ11)</f>
        <v>0</v>
      </c>
      <c r="AK12">
        <f>'Paste Funding'!AK11</f>
        <v>0</v>
      </c>
      <c r="AL12" t="b">
        <f>'Paste Funding'!AL11</f>
        <v>0</v>
      </c>
      <c r="AM12">
        <f>'Paste Funding'!AM11</f>
        <v>0</v>
      </c>
      <c r="AN12">
        <f>_xlfn.NUMBERVALUE('Paste Funding'!AN11)</f>
        <v>0</v>
      </c>
      <c r="AO12">
        <f>'Paste Funding'!AO11</f>
        <v>0</v>
      </c>
      <c r="AP12">
        <f>'Paste Funding'!AP11</f>
        <v>0</v>
      </c>
      <c r="AQ12" t="b">
        <f>'Paste Funding'!AQ11</f>
        <v>0</v>
      </c>
      <c r="AR12">
        <f>'Paste Funding'!AR11</f>
        <v>0</v>
      </c>
      <c r="AS12">
        <f>_xlfn.NUMBERVALUE('Paste Funding'!AS11)</f>
        <v>0</v>
      </c>
      <c r="AT12">
        <f>'Paste Funding'!AT11</f>
        <v>0</v>
      </c>
    </row>
    <row r="13" spans="1:48" x14ac:dyDescent="0.3">
      <c r="A13">
        <f>'Paste Funding'!A12</f>
        <v>60131639</v>
      </c>
      <c r="B13">
        <f>'Paste Funding'!B12</f>
        <v>45621</v>
      </c>
      <c r="C13" t="str">
        <f>'Paste Funding'!C12</f>
        <v>LASER Entry Level Certificate for Learning, Employability and Progression (Entry 3)</v>
      </c>
      <c r="D13" t="str">
        <f>'Paste Funding'!D12</f>
        <v>Laser Learning Awards</v>
      </c>
      <c r="E13" t="str">
        <f>'Paste Funding'!E12</f>
        <v>Entry Level</v>
      </c>
      <c r="F13" t="str">
        <f>'Paste Funding'!F12</f>
        <v>Other Life Skills Qualification</v>
      </c>
      <c r="G13">
        <f>'Paste Funding'!G12</f>
        <v>0</v>
      </c>
      <c r="H13" t="str">
        <f>'Paste Funding'!H12</f>
        <v>Foundations for learning and life</v>
      </c>
      <c r="I13" t="str">
        <f>'Paste Funding'!I12</f>
        <v>Approved</v>
      </c>
      <c r="J13" t="b">
        <f>'Paste Funding'!J12</f>
        <v>1</v>
      </c>
      <c r="K13">
        <f>'Paste Funding'!K12</f>
        <v>41760</v>
      </c>
      <c r="L13">
        <f>_xlfn.NUMBERVALUE('Paste Funding'!L12)</f>
        <v>46234</v>
      </c>
      <c r="M13">
        <f>'Paste Funding'!M12</f>
        <v>0</v>
      </c>
      <c r="N13" t="b">
        <f>'Paste Funding'!N12</f>
        <v>1</v>
      </c>
      <c r="O13">
        <f>'Paste Funding'!O12</f>
        <v>41760</v>
      </c>
      <c r="P13">
        <f>_xlfn.NUMBERVALUE('Paste Funding'!P12)</f>
        <v>46234</v>
      </c>
      <c r="Q13">
        <f>'Paste Funding'!Q12</f>
        <v>0</v>
      </c>
      <c r="R13" t="b">
        <f>'Paste Funding'!R12</f>
        <v>1</v>
      </c>
      <c r="S13">
        <f>'Paste Funding'!S12</f>
        <v>42583</v>
      </c>
      <c r="T13">
        <f>_xlfn.NUMBERVALUE('Paste Funding'!T12)</f>
        <v>46234</v>
      </c>
      <c r="U13">
        <f>'Paste Funding'!U12</f>
        <v>0</v>
      </c>
      <c r="V13" t="b">
        <f>'Paste Funding'!V12</f>
        <v>0</v>
      </c>
      <c r="W13">
        <f>'Paste Funding'!W12</f>
        <v>0</v>
      </c>
      <c r="X13">
        <f>_xlfn.NUMBERVALUE('Paste Funding'!X12)</f>
        <v>0</v>
      </c>
      <c r="Y13">
        <f>'Paste Funding'!Y12</f>
        <v>0</v>
      </c>
      <c r="Z13" t="b">
        <f>'Paste Funding'!Z12</f>
        <v>0</v>
      </c>
      <c r="AA13">
        <f>'Paste Funding'!AA12</f>
        <v>0</v>
      </c>
      <c r="AB13">
        <f>_xlfn.NUMBERVALUE('Paste Funding'!AB12)</f>
        <v>0</v>
      </c>
      <c r="AC13">
        <f>'Paste Funding'!AC12</f>
        <v>0</v>
      </c>
      <c r="AD13" t="b">
        <f>'Paste Funding'!AD12</f>
        <v>0</v>
      </c>
      <c r="AE13">
        <f>'Paste Funding'!AE12</f>
        <v>0</v>
      </c>
      <c r="AF13">
        <f>_xlfn.NUMBERVALUE('Paste Funding'!AF12)</f>
        <v>0</v>
      </c>
      <c r="AG13">
        <f>'Paste Funding'!AG12</f>
        <v>0</v>
      </c>
      <c r="AH13" t="b">
        <f>'Paste Funding'!AH12</f>
        <v>0</v>
      </c>
      <c r="AI13">
        <f>'Paste Funding'!AI12</f>
        <v>0</v>
      </c>
      <c r="AJ13">
        <f>_xlfn.NUMBERVALUE('Paste Funding'!AJ12)</f>
        <v>0</v>
      </c>
      <c r="AK13">
        <f>'Paste Funding'!AK12</f>
        <v>0</v>
      </c>
      <c r="AL13" t="b">
        <f>'Paste Funding'!AL12</f>
        <v>0</v>
      </c>
      <c r="AM13">
        <f>'Paste Funding'!AM12</f>
        <v>0</v>
      </c>
      <c r="AN13">
        <f>_xlfn.NUMBERVALUE('Paste Funding'!AN12)</f>
        <v>0</v>
      </c>
      <c r="AO13">
        <f>'Paste Funding'!AO12</f>
        <v>0</v>
      </c>
      <c r="AP13">
        <f>'Paste Funding'!AP12</f>
        <v>0</v>
      </c>
      <c r="AQ13" t="b">
        <f>'Paste Funding'!AQ12</f>
        <v>0</v>
      </c>
      <c r="AR13">
        <f>'Paste Funding'!AR12</f>
        <v>0</v>
      </c>
      <c r="AS13">
        <f>_xlfn.NUMBERVALUE('Paste Funding'!AS12)</f>
        <v>0</v>
      </c>
      <c r="AT13">
        <f>'Paste Funding'!AT12</f>
        <v>0</v>
      </c>
    </row>
    <row r="14" spans="1:48" x14ac:dyDescent="0.3">
      <c r="A14">
        <f>'Paste Funding'!A13</f>
        <v>60131640</v>
      </c>
      <c r="B14">
        <f>'Paste Funding'!B13</f>
        <v>45621</v>
      </c>
      <c r="C14" t="str">
        <f>'Paste Funding'!C13</f>
        <v>LASER Entry Level Diploma for Learning, Employability and Progression (Entry 3)</v>
      </c>
      <c r="D14" t="str">
        <f>'Paste Funding'!D13</f>
        <v>Laser Learning Awards</v>
      </c>
      <c r="E14" t="str">
        <f>'Paste Funding'!E13</f>
        <v>Entry Level</v>
      </c>
      <c r="F14" t="str">
        <f>'Paste Funding'!F13</f>
        <v>Other Life Skills Qualification</v>
      </c>
      <c r="G14">
        <f>'Paste Funding'!G13</f>
        <v>0</v>
      </c>
      <c r="H14" t="str">
        <f>'Paste Funding'!H13</f>
        <v>Foundations for learning and life</v>
      </c>
      <c r="I14" t="str">
        <f>'Paste Funding'!I13</f>
        <v>Approved</v>
      </c>
      <c r="J14" t="b">
        <f>'Paste Funding'!J13</f>
        <v>1</v>
      </c>
      <c r="K14">
        <f>'Paste Funding'!K13</f>
        <v>41760</v>
      </c>
      <c r="L14">
        <f>_xlfn.NUMBERVALUE('Paste Funding'!L13)</f>
        <v>46234</v>
      </c>
      <c r="M14">
        <f>'Paste Funding'!M13</f>
        <v>0</v>
      </c>
      <c r="N14" t="b">
        <f>'Paste Funding'!N13</f>
        <v>1</v>
      </c>
      <c r="O14">
        <f>'Paste Funding'!O13</f>
        <v>41760</v>
      </c>
      <c r="P14">
        <f>_xlfn.NUMBERVALUE('Paste Funding'!P13)</f>
        <v>44773</v>
      </c>
      <c r="Q14">
        <f>'Paste Funding'!Q13</f>
        <v>0</v>
      </c>
      <c r="R14" t="b">
        <f>'Paste Funding'!R13</f>
        <v>1</v>
      </c>
      <c r="S14">
        <f>'Paste Funding'!S13</f>
        <v>42583</v>
      </c>
      <c r="T14">
        <f>_xlfn.NUMBERVALUE('Paste Funding'!T13)</f>
        <v>44773</v>
      </c>
      <c r="U14">
        <f>'Paste Funding'!U13</f>
        <v>0</v>
      </c>
      <c r="V14" t="b">
        <f>'Paste Funding'!V13</f>
        <v>0</v>
      </c>
      <c r="W14">
        <f>'Paste Funding'!W13</f>
        <v>0</v>
      </c>
      <c r="X14">
        <f>_xlfn.NUMBERVALUE('Paste Funding'!X13)</f>
        <v>0</v>
      </c>
      <c r="Y14">
        <f>'Paste Funding'!Y13</f>
        <v>0</v>
      </c>
      <c r="Z14" t="b">
        <f>'Paste Funding'!Z13</f>
        <v>0</v>
      </c>
      <c r="AA14">
        <f>'Paste Funding'!AA13</f>
        <v>0</v>
      </c>
      <c r="AB14">
        <f>_xlfn.NUMBERVALUE('Paste Funding'!AB13)</f>
        <v>0</v>
      </c>
      <c r="AC14">
        <f>'Paste Funding'!AC13</f>
        <v>0</v>
      </c>
      <c r="AD14" t="b">
        <f>'Paste Funding'!AD13</f>
        <v>0</v>
      </c>
      <c r="AE14">
        <f>'Paste Funding'!AE13</f>
        <v>0</v>
      </c>
      <c r="AF14">
        <f>_xlfn.NUMBERVALUE('Paste Funding'!AF13)</f>
        <v>0</v>
      </c>
      <c r="AG14">
        <f>'Paste Funding'!AG13</f>
        <v>0</v>
      </c>
      <c r="AH14" t="b">
        <f>'Paste Funding'!AH13</f>
        <v>0</v>
      </c>
      <c r="AI14">
        <f>'Paste Funding'!AI13</f>
        <v>0</v>
      </c>
      <c r="AJ14">
        <f>_xlfn.NUMBERVALUE('Paste Funding'!AJ13)</f>
        <v>0</v>
      </c>
      <c r="AK14">
        <f>'Paste Funding'!AK13</f>
        <v>0</v>
      </c>
      <c r="AL14" t="b">
        <f>'Paste Funding'!AL13</f>
        <v>0</v>
      </c>
      <c r="AM14">
        <f>'Paste Funding'!AM13</f>
        <v>0</v>
      </c>
      <c r="AN14">
        <f>_xlfn.NUMBERVALUE('Paste Funding'!AN13)</f>
        <v>0</v>
      </c>
      <c r="AO14">
        <f>'Paste Funding'!AO13</f>
        <v>0</v>
      </c>
      <c r="AP14">
        <f>'Paste Funding'!AP13</f>
        <v>0</v>
      </c>
      <c r="AQ14" t="b">
        <f>'Paste Funding'!AQ13</f>
        <v>0</v>
      </c>
      <c r="AR14">
        <f>'Paste Funding'!AR13</f>
        <v>0</v>
      </c>
      <c r="AS14">
        <f>_xlfn.NUMBERVALUE('Paste Funding'!AS13)</f>
        <v>0</v>
      </c>
      <c r="AT14">
        <f>'Paste Funding'!AT13</f>
        <v>0</v>
      </c>
    </row>
    <row r="15" spans="1:48" x14ac:dyDescent="0.3">
      <c r="A15" t="str">
        <f>'Paste Funding'!A14</f>
        <v>6013172X</v>
      </c>
      <c r="B15">
        <f>'Paste Funding'!B14</f>
        <v>45621</v>
      </c>
      <c r="C15" t="str">
        <f>'Paste Funding'!C14</f>
        <v>LASER Entry Level Extended Certificate for Learning, Employability and Progression (Entry 3)</v>
      </c>
      <c r="D15" t="str">
        <f>'Paste Funding'!D14</f>
        <v>Laser Learning Awards</v>
      </c>
      <c r="E15" t="str">
        <f>'Paste Funding'!E14</f>
        <v>Entry Level</v>
      </c>
      <c r="F15" t="str">
        <f>'Paste Funding'!F14</f>
        <v>Other Life Skills Qualification</v>
      </c>
      <c r="G15">
        <f>'Paste Funding'!G14</f>
        <v>0</v>
      </c>
      <c r="H15" t="str">
        <f>'Paste Funding'!H14</f>
        <v>Foundations for learning and life</v>
      </c>
      <c r="I15" t="str">
        <f>'Paste Funding'!I14</f>
        <v>Approved</v>
      </c>
      <c r="J15" t="b">
        <f>'Paste Funding'!J14</f>
        <v>1</v>
      </c>
      <c r="K15">
        <f>'Paste Funding'!K14</f>
        <v>41760</v>
      </c>
      <c r="L15">
        <f>_xlfn.NUMBERVALUE('Paste Funding'!L14)</f>
        <v>46234</v>
      </c>
      <c r="M15">
        <f>'Paste Funding'!M14</f>
        <v>0</v>
      </c>
      <c r="N15" t="b">
        <f>'Paste Funding'!N14</f>
        <v>1</v>
      </c>
      <c r="O15">
        <f>'Paste Funding'!O14</f>
        <v>41760</v>
      </c>
      <c r="P15">
        <f>_xlfn.NUMBERVALUE('Paste Funding'!P14)</f>
        <v>44773</v>
      </c>
      <c r="Q15">
        <f>'Paste Funding'!Q14</f>
        <v>0</v>
      </c>
      <c r="R15" t="b">
        <f>'Paste Funding'!R14</f>
        <v>1</v>
      </c>
      <c r="S15">
        <f>'Paste Funding'!S14</f>
        <v>42583</v>
      </c>
      <c r="T15">
        <f>_xlfn.NUMBERVALUE('Paste Funding'!T14)</f>
        <v>44773</v>
      </c>
      <c r="U15">
        <f>'Paste Funding'!U14</f>
        <v>0</v>
      </c>
      <c r="V15" t="b">
        <f>'Paste Funding'!V14</f>
        <v>0</v>
      </c>
      <c r="W15">
        <f>'Paste Funding'!W14</f>
        <v>0</v>
      </c>
      <c r="X15">
        <f>_xlfn.NUMBERVALUE('Paste Funding'!X14)</f>
        <v>0</v>
      </c>
      <c r="Y15">
        <f>'Paste Funding'!Y14</f>
        <v>0</v>
      </c>
      <c r="Z15" t="b">
        <f>'Paste Funding'!Z14</f>
        <v>0</v>
      </c>
      <c r="AA15">
        <f>'Paste Funding'!AA14</f>
        <v>0</v>
      </c>
      <c r="AB15">
        <f>_xlfn.NUMBERVALUE('Paste Funding'!AB14)</f>
        <v>0</v>
      </c>
      <c r="AC15">
        <f>'Paste Funding'!AC14</f>
        <v>0</v>
      </c>
      <c r="AD15" t="b">
        <f>'Paste Funding'!AD14</f>
        <v>0</v>
      </c>
      <c r="AE15">
        <f>'Paste Funding'!AE14</f>
        <v>0</v>
      </c>
      <c r="AF15">
        <f>_xlfn.NUMBERVALUE('Paste Funding'!AF14)</f>
        <v>0</v>
      </c>
      <c r="AG15">
        <f>'Paste Funding'!AG14</f>
        <v>0</v>
      </c>
      <c r="AH15" t="b">
        <f>'Paste Funding'!AH14</f>
        <v>0</v>
      </c>
      <c r="AI15">
        <f>'Paste Funding'!AI14</f>
        <v>0</v>
      </c>
      <c r="AJ15">
        <f>_xlfn.NUMBERVALUE('Paste Funding'!AJ14)</f>
        <v>0</v>
      </c>
      <c r="AK15">
        <f>'Paste Funding'!AK14</f>
        <v>0</v>
      </c>
      <c r="AL15" t="b">
        <f>'Paste Funding'!AL14</f>
        <v>0</v>
      </c>
      <c r="AM15">
        <f>'Paste Funding'!AM14</f>
        <v>0</v>
      </c>
      <c r="AN15">
        <f>_xlfn.NUMBERVALUE('Paste Funding'!AN14)</f>
        <v>0</v>
      </c>
      <c r="AO15">
        <f>'Paste Funding'!AO14</f>
        <v>0</v>
      </c>
      <c r="AP15">
        <f>'Paste Funding'!AP14</f>
        <v>0</v>
      </c>
      <c r="AQ15" t="b">
        <f>'Paste Funding'!AQ14</f>
        <v>0</v>
      </c>
      <c r="AR15">
        <f>'Paste Funding'!AR14</f>
        <v>0</v>
      </c>
      <c r="AS15">
        <f>_xlfn.NUMBERVALUE('Paste Funding'!AS14)</f>
        <v>0</v>
      </c>
      <c r="AT15">
        <f>'Paste Funding'!AT14</f>
        <v>0</v>
      </c>
    </row>
    <row r="16" spans="1:48" x14ac:dyDescent="0.3">
      <c r="A16">
        <f>'Paste Funding'!A15</f>
        <v>60172095</v>
      </c>
      <c r="B16">
        <f>'Paste Funding'!B15</f>
        <v>45621</v>
      </c>
      <c r="C16" t="str">
        <f>'Paste Funding'!C15</f>
        <v>LASER Entry Level Award in Independent Living (Entry 1)</v>
      </c>
      <c r="D16" t="str">
        <f>'Paste Funding'!D15</f>
        <v>Laser Learning Awards</v>
      </c>
      <c r="E16" t="str">
        <f>'Paste Funding'!E15</f>
        <v>Entry Level</v>
      </c>
      <c r="F16" t="str">
        <f>'Paste Funding'!F15</f>
        <v>Other Life Skills Qualification</v>
      </c>
      <c r="G16">
        <f>'Paste Funding'!G15</f>
        <v>0</v>
      </c>
      <c r="H16" t="str">
        <f>'Paste Funding'!H15</f>
        <v>Foundations for learning and life</v>
      </c>
      <c r="I16" t="str">
        <f>'Paste Funding'!I15</f>
        <v>Approved</v>
      </c>
      <c r="J16" t="b">
        <f>'Paste Funding'!J15</f>
        <v>1</v>
      </c>
      <c r="K16">
        <f>'Paste Funding'!K15</f>
        <v>42248</v>
      </c>
      <c r="L16">
        <f>_xlfn.NUMBERVALUE('Paste Funding'!L15)</f>
        <v>46234</v>
      </c>
      <c r="M16">
        <f>'Paste Funding'!M15</f>
        <v>0</v>
      </c>
      <c r="N16" t="b">
        <f>'Paste Funding'!N15</f>
        <v>1</v>
      </c>
      <c r="O16">
        <f>'Paste Funding'!O15</f>
        <v>42248</v>
      </c>
      <c r="P16">
        <f>_xlfn.NUMBERVALUE('Paste Funding'!P15)</f>
        <v>44773</v>
      </c>
      <c r="Q16">
        <f>'Paste Funding'!Q15</f>
        <v>0</v>
      </c>
      <c r="R16" t="b">
        <f>'Paste Funding'!R15</f>
        <v>1</v>
      </c>
      <c r="S16">
        <f>'Paste Funding'!S15</f>
        <v>42583</v>
      </c>
      <c r="T16">
        <f>_xlfn.NUMBERVALUE('Paste Funding'!T15)</f>
        <v>44773</v>
      </c>
      <c r="U16">
        <f>'Paste Funding'!U15</f>
        <v>0</v>
      </c>
      <c r="V16" t="b">
        <f>'Paste Funding'!V15</f>
        <v>0</v>
      </c>
      <c r="W16">
        <f>'Paste Funding'!W15</f>
        <v>0</v>
      </c>
      <c r="X16">
        <f>_xlfn.NUMBERVALUE('Paste Funding'!X15)</f>
        <v>0</v>
      </c>
      <c r="Y16">
        <f>'Paste Funding'!Y15</f>
        <v>0</v>
      </c>
      <c r="Z16" t="b">
        <f>'Paste Funding'!Z15</f>
        <v>0</v>
      </c>
      <c r="AA16">
        <f>'Paste Funding'!AA15</f>
        <v>0</v>
      </c>
      <c r="AB16">
        <f>_xlfn.NUMBERVALUE('Paste Funding'!AB15)</f>
        <v>0</v>
      </c>
      <c r="AC16">
        <f>'Paste Funding'!AC15</f>
        <v>0</v>
      </c>
      <c r="AD16" t="b">
        <f>'Paste Funding'!AD15</f>
        <v>0</v>
      </c>
      <c r="AE16">
        <f>'Paste Funding'!AE15</f>
        <v>0</v>
      </c>
      <c r="AF16">
        <f>_xlfn.NUMBERVALUE('Paste Funding'!AF15)</f>
        <v>0</v>
      </c>
      <c r="AG16">
        <f>'Paste Funding'!AG15</f>
        <v>0</v>
      </c>
      <c r="AH16" t="b">
        <f>'Paste Funding'!AH15</f>
        <v>0</v>
      </c>
      <c r="AI16">
        <f>'Paste Funding'!AI15</f>
        <v>0</v>
      </c>
      <c r="AJ16">
        <f>_xlfn.NUMBERVALUE('Paste Funding'!AJ15)</f>
        <v>0</v>
      </c>
      <c r="AK16">
        <f>'Paste Funding'!AK15</f>
        <v>0</v>
      </c>
      <c r="AL16" t="b">
        <f>'Paste Funding'!AL15</f>
        <v>0</v>
      </c>
      <c r="AM16">
        <f>'Paste Funding'!AM15</f>
        <v>0</v>
      </c>
      <c r="AN16">
        <f>_xlfn.NUMBERVALUE('Paste Funding'!AN15)</f>
        <v>0</v>
      </c>
      <c r="AO16">
        <f>'Paste Funding'!AO15</f>
        <v>0</v>
      </c>
      <c r="AP16">
        <f>'Paste Funding'!AP15</f>
        <v>0</v>
      </c>
      <c r="AQ16" t="b">
        <f>'Paste Funding'!AQ15</f>
        <v>0</v>
      </c>
      <c r="AR16">
        <f>'Paste Funding'!AR15</f>
        <v>0</v>
      </c>
      <c r="AS16">
        <f>_xlfn.NUMBERVALUE('Paste Funding'!AS15)</f>
        <v>0</v>
      </c>
      <c r="AT16">
        <f>'Paste Funding'!AT15</f>
        <v>0</v>
      </c>
    </row>
    <row r="17" spans="1:46" x14ac:dyDescent="0.3">
      <c r="A17">
        <f>'Paste Funding'!A16</f>
        <v>60172101</v>
      </c>
      <c r="B17">
        <f>'Paste Funding'!B16</f>
        <v>45621</v>
      </c>
      <c r="C17" t="str">
        <f>'Paste Funding'!C16</f>
        <v>LASER Entry Level Award in Independent Living (Entry 2)</v>
      </c>
      <c r="D17" t="str">
        <f>'Paste Funding'!D16</f>
        <v>Laser Learning Awards</v>
      </c>
      <c r="E17" t="str">
        <f>'Paste Funding'!E16</f>
        <v>Entry Level</v>
      </c>
      <c r="F17" t="str">
        <f>'Paste Funding'!F16</f>
        <v>Other Life Skills Qualification</v>
      </c>
      <c r="G17">
        <f>'Paste Funding'!G16</f>
        <v>0</v>
      </c>
      <c r="H17" t="str">
        <f>'Paste Funding'!H16</f>
        <v>Foundations for learning and life</v>
      </c>
      <c r="I17" t="str">
        <f>'Paste Funding'!I16</f>
        <v>Approved</v>
      </c>
      <c r="J17" t="b">
        <f>'Paste Funding'!J16</f>
        <v>1</v>
      </c>
      <c r="K17">
        <f>'Paste Funding'!K16</f>
        <v>42248</v>
      </c>
      <c r="L17">
        <f>_xlfn.NUMBERVALUE('Paste Funding'!L16)</f>
        <v>46234</v>
      </c>
      <c r="M17">
        <f>'Paste Funding'!M16</f>
        <v>0</v>
      </c>
      <c r="N17" t="b">
        <f>'Paste Funding'!N16</f>
        <v>1</v>
      </c>
      <c r="O17">
        <f>'Paste Funding'!O16</f>
        <v>42248</v>
      </c>
      <c r="P17">
        <f>_xlfn.NUMBERVALUE('Paste Funding'!P16)</f>
        <v>44773</v>
      </c>
      <c r="Q17">
        <f>'Paste Funding'!Q16</f>
        <v>0</v>
      </c>
      <c r="R17" t="b">
        <f>'Paste Funding'!R16</f>
        <v>1</v>
      </c>
      <c r="S17">
        <f>'Paste Funding'!S16</f>
        <v>42583</v>
      </c>
      <c r="T17">
        <f>_xlfn.NUMBERVALUE('Paste Funding'!T16)</f>
        <v>44773</v>
      </c>
      <c r="U17">
        <f>'Paste Funding'!U16</f>
        <v>0</v>
      </c>
      <c r="V17" t="b">
        <f>'Paste Funding'!V16</f>
        <v>0</v>
      </c>
      <c r="W17">
        <f>'Paste Funding'!W16</f>
        <v>0</v>
      </c>
      <c r="X17">
        <f>_xlfn.NUMBERVALUE('Paste Funding'!X16)</f>
        <v>0</v>
      </c>
      <c r="Y17">
        <f>'Paste Funding'!Y16</f>
        <v>0</v>
      </c>
      <c r="Z17" t="b">
        <f>'Paste Funding'!Z16</f>
        <v>0</v>
      </c>
      <c r="AA17">
        <f>'Paste Funding'!AA16</f>
        <v>0</v>
      </c>
      <c r="AB17">
        <f>_xlfn.NUMBERVALUE('Paste Funding'!AB16)</f>
        <v>0</v>
      </c>
      <c r="AC17">
        <f>'Paste Funding'!AC16</f>
        <v>0</v>
      </c>
      <c r="AD17" t="b">
        <f>'Paste Funding'!AD16</f>
        <v>0</v>
      </c>
      <c r="AE17">
        <f>'Paste Funding'!AE16</f>
        <v>0</v>
      </c>
      <c r="AF17">
        <f>_xlfn.NUMBERVALUE('Paste Funding'!AF16)</f>
        <v>0</v>
      </c>
      <c r="AG17">
        <f>'Paste Funding'!AG16</f>
        <v>0</v>
      </c>
      <c r="AH17" t="b">
        <f>'Paste Funding'!AH16</f>
        <v>0</v>
      </c>
      <c r="AI17">
        <f>'Paste Funding'!AI16</f>
        <v>0</v>
      </c>
      <c r="AJ17">
        <f>_xlfn.NUMBERVALUE('Paste Funding'!AJ16)</f>
        <v>0</v>
      </c>
      <c r="AK17">
        <f>'Paste Funding'!AK16</f>
        <v>0</v>
      </c>
      <c r="AL17" t="b">
        <f>'Paste Funding'!AL16</f>
        <v>0</v>
      </c>
      <c r="AM17">
        <f>'Paste Funding'!AM16</f>
        <v>0</v>
      </c>
      <c r="AN17">
        <f>_xlfn.NUMBERVALUE('Paste Funding'!AN16)</f>
        <v>0</v>
      </c>
      <c r="AO17">
        <f>'Paste Funding'!AO16</f>
        <v>0</v>
      </c>
      <c r="AP17">
        <f>'Paste Funding'!AP16</f>
        <v>0</v>
      </c>
      <c r="AQ17" t="b">
        <f>'Paste Funding'!AQ16</f>
        <v>0</v>
      </c>
      <c r="AR17">
        <f>'Paste Funding'!AR16</f>
        <v>0</v>
      </c>
      <c r="AS17">
        <f>_xlfn.NUMBERVALUE('Paste Funding'!AS16)</f>
        <v>0</v>
      </c>
      <c r="AT17">
        <f>'Paste Funding'!AT16</f>
        <v>0</v>
      </c>
    </row>
    <row r="18" spans="1:46" x14ac:dyDescent="0.3">
      <c r="A18">
        <f>'Paste Funding'!A17</f>
        <v>60172113</v>
      </c>
      <c r="B18">
        <f>'Paste Funding'!B17</f>
        <v>45621</v>
      </c>
      <c r="C18" t="str">
        <f>'Paste Funding'!C17</f>
        <v xml:space="preserve">LASER Entry Level Award in Independent Living (Entry 3) </v>
      </c>
      <c r="D18" t="str">
        <f>'Paste Funding'!D17</f>
        <v>Laser Learning Awards</v>
      </c>
      <c r="E18" t="str">
        <f>'Paste Funding'!E17</f>
        <v>Entry Level</v>
      </c>
      <c r="F18" t="str">
        <f>'Paste Funding'!F17</f>
        <v>Other Life Skills Qualification</v>
      </c>
      <c r="G18">
        <f>'Paste Funding'!G17</f>
        <v>0</v>
      </c>
      <c r="H18" t="str">
        <f>'Paste Funding'!H17</f>
        <v>Foundations for learning and life</v>
      </c>
      <c r="I18" t="str">
        <f>'Paste Funding'!I17</f>
        <v>Approved</v>
      </c>
      <c r="J18" t="b">
        <f>'Paste Funding'!J17</f>
        <v>1</v>
      </c>
      <c r="K18">
        <f>'Paste Funding'!K17</f>
        <v>42248</v>
      </c>
      <c r="L18">
        <f>_xlfn.NUMBERVALUE('Paste Funding'!L17)</f>
        <v>46234</v>
      </c>
      <c r="M18">
        <f>'Paste Funding'!M17</f>
        <v>0</v>
      </c>
      <c r="N18" t="b">
        <f>'Paste Funding'!N17</f>
        <v>1</v>
      </c>
      <c r="O18">
        <f>'Paste Funding'!O17</f>
        <v>42248</v>
      </c>
      <c r="P18">
        <f>_xlfn.NUMBERVALUE('Paste Funding'!P17)</f>
        <v>44773</v>
      </c>
      <c r="Q18">
        <f>'Paste Funding'!Q17</f>
        <v>0</v>
      </c>
      <c r="R18" t="b">
        <f>'Paste Funding'!R17</f>
        <v>1</v>
      </c>
      <c r="S18">
        <f>'Paste Funding'!S17</f>
        <v>42583</v>
      </c>
      <c r="T18">
        <f>_xlfn.NUMBERVALUE('Paste Funding'!T17)</f>
        <v>44773</v>
      </c>
      <c r="U18">
        <f>'Paste Funding'!U17</f>
        <v>0</v>
      </c>
      <c r="V18" t="b">
        <f>'Paste Funding'!V17</f>
        <v>0</v>
      </c>
      <c r="W18">
        <f>'Paste Funding'!W17</f>
        <v>0</v>
      </c>
      <c r="X18">
        <f>_xlfn.NUMBERVALUE('Paste Funding'!X17)</f>
        <v>0</v>
      </c>
      <c r="Y18">
        <f>'Paste Funding'!Y17</f>
        <v>0</v>
      </c>
      <c r="Z18" t="b">
        <f>'Paste Funding'!Z17</f>
        <v>0</v>
      </c>
      <c r="AA18">
        <f>'Paste Funding'!AA17</f>
        <v>0</v>
      </c>
      <c r="AB18">
        <f>_xlfn.NUMBERVALUE('Paste Funding'!AB17)</f>
        <v>0</v>
      </c>
      <c r="AC18">
        <f>'Paste Funding'!AC17</f>
        <v>0</v>
      </c>
      <c r="AD18" t="b">
        <f>'Paste Funding'!AD17</f>
        <v>0</v>
      </c>
      <c r="AE18">
        <f>'Paste Funding'!AE17</f>
        <v>0</v>
      </c>
      <c r="AF18">
        <f>_xlfn.NUMBERVALUE('Paste Funding'!AF17)</f>
        <v>0</v>
      </c>
      <c r="AG18">
        <f>'Paste Funding'!AG17</f>
        <v>0</v>
      </c>
      <c r="AH18" t="b">
        <f>'Paste Funding'!AH17</f>
        <v>0</v>
      </c>
      <c r="AI18">
        <f>'Paste Funding'!AI17</f>
        <v>0</v>
      </c>
      <c r="AJ18">
        <f>_xlfn.NUMBERVALUE('Paste Funding'!AJ17)</f>
        <v>0</v>
      </c>
      <c r="AK18">
        <f>'Paste Funding'!AK17</f>
        <v>0</v>
      </c>
      <c r="AL18" t="b">
        <f>'Paste Funding'!AL17</f>
        <v>0</v>
      </c>
      <c r="AM18">
        <f>'Paste Funding'!AM17</f>
        <v>0</v>
      </c>
      <c r="AN18">
        <f>_xlfn.NUMBERVALUE('Paste Funding'!AN17)</f>
        <v>0</v>
      </c>
      <c r="AO18">
        <f>'Paste Funding'!AO17</f>
        <v>0</v>
      </c>
      <c r="AP18">
        <f>'Paste Funding'!AP17</f>
        <v>0</v>
      </c>
      <c r="AQ18" t="b">
        <f>'Paste Funding'!AQ17</f>
        <v>0</v>
      </c>
      <c r="AR18">
        <f>'Paste Funding'!AR17</f>
        <v>0</v>
      </c>
      <c r="AS18">
        <f>_xlfn.NUMBERVALUE('Paste Funding'!AS17)</f>
        <v>0</v>
      </c>
      <c r="AT18">
        <f>'Paste Funding'!AT17</f>
        <v>0</v>
      </c>
    </row>
    <row r="19" spans="1:46" x14ac:dyDescent="0.3">
      <c r="A19">
        <f>'Paste Funding'!A18</f>
        <v>60172125</v>
      </c>
      <c r="B19">
        <f>'Paste Funding'!B18</f>
        <v>45621</v>
      </c>
      <c r="C19" t="str">
        <f>'Paste Funding'!C18</f>
        <v>LASER Entry Level Certificate in Independent Living (Entry 1)</v>
      </c>
      <c r="D19" t="str">
        <f>'Paste Funding'!D18</f>
        <v>Laser Learning Awards</v>
      </c>
      <c r="E19" t="str">
        <f>'Paste Funding'!E18</f>
        <v>Entry Level</v>
      </c>
      <c r="F19" t="str">
        <f>'Paste Funding'!F18</f>
        <v>Other Life Skills Qualification</v>
      </c>
      <c r="G19">
        <f>'Paste Funding'!G18</f>
        <v>0</v>
      </c>
      <c r="H19" t="str">
        <f>'Paste Funding'!H18</f>
        <v>Foundations for learning and life</v>
      </c>
      <c r="I19" t="str">
        <f>'Paste Funding'!I18</f>
        <v>Approved</v>
      </c>
      <c r="J19" t="b">
        <f>'Paste Funding'!J18</f>
        <v>1</v>
      </c>
      <c r="K19">
        <f>'Paste Funding'!K18</f>
        <v>42248</v>
      </c>
      <c r="L19">
        <f>_xlfn.NUMBERVALUE('Paste Funding'!L18)</f>
        <v>46234</v>
      </c>
      <c r="M19">
        <f>'Paste Funding'!M18</f>
        <v>0</v>
      </c>
      <c r="N19" t="b">
        <f>'Paste Funding'!N18</f>
        <v>1</v>
      </c>
      <c r="O19">
        <f>'Paste Funding'!O18</f>
        <v>42248</v>
      </c>
      <c r="P19">
        <f>_xlfn.NUMBERVALUE('Paste Funding'!P18)</f>
        <v>44773</v>
      </c>
      <c r="Q19">
        <f>'Paste Funding'!Q18</f>
        <v>0</v>
      </c>
      <c r="R19" t="b">
        <f>'Paste Funding'!R18</f>
        <v>1</v>
      </c>
      <c r="S19">
        <f>'Paste Funding'!S18</f>
        <v>42583</v>
      </c>
      <c r="T19">
        <f>_xlfn.NUMBERVALUE('Paste Funding'!T18)</f>
        <v>44773</v>
      </c>
      <c r="U19">
        <f>'Paste Funding'!U18</f>
        <v>0</v>
      </c>
      <c r="V19" t="b">
        <f>'Paste Funding'!V18</f>
        <v>0</v>
      </c>
      <c r="W19">
        <f>'Paste Funding'!W18</f>
        <v>0</v>
      </c>
      <c r="X19">
        <f>_xlfn.NUMBERVALUE('Paste Funding'!X18)</f>
        <v>0</v>
      </c>
      <c r="Y19">
        <f>'Paste Funding'!Y18</f>
        <v>0</v>
      </c>
      <c r="Z19" t="b">
        <f>'Paste Funding'!Z18</f>
        <v>0</v>
      </c>
      <c r="AA19">
        <f>'Paste Funding'!AA18</f>
        <v>0</v>
      </c>
      <c r="AB19">
        <f>_xlfn.NUMBERVALUE('Paste Funding'!AB18)</f>
        <v>0</v>
      </c>
      <c r="AC19">
        <f>'Paste Funding'!AC18</f>
        <v>0</v>
      </c>
      <c r="AD19" t="b">
        <f>'Paste Funding'!AD18</f>
        <v>0</v>
      </c>
      <c r="AE19">
        <f>'Paste Funding'!AE18</f>
        <v>0</v>
      </c>
      <c r="AF19">
        <f>_xlfn.NUMBERVALUE('Paste Funding'!AF18)</f>
        <v>0</v>
      </c>
      <c r="AG19">
        <f>'Paste Funding'!AG18</f>
        <v>0</v>
      </c>
      <c r="AH19" t="b">
        <f>'Paste Funding'!AH18</f>
        <v>0</v>
      </c>
      <c r="AI19">
        <f>'Paste Funding'!AI18</f>
        <v>0</v>
      </c>
      <c r="AJ19">
        <f>_xlfn.NUMBERVALUE('Paste Funding'!AJ18)</f>
        <v>0</v>
      </c>
      <c r="AK19">
        <f>'Paste Funding'!AK18</f>
        <v>0</v>
      </c>
      <c r="AL19" t="b">
        <f>'Paste Funding'!AL18</f>
        <v>0</v>
      </c>
      <c r="AM19">
        <f>'Paste Funding'!AM18</f>
        <v>0</v>
      </c>
      <c r="AN19">
        <f>_xlfn.NUMBERVALUE('Paste Funding'!AN18)</f>
        <v>0</v>
      </c>
      <c r="AO19">
        <f>'Paste Funding'!AO18</f>
        <v>0</v>
      </c>
      <c r="AP19">
        <f>'Paste Funding'!AP18</f>
        <v>0</v>
      </c>
      <c r="AQ19" t="b">
        <f>'Paste Funding'!AQ18</f>
        <v>0</v>
      </c>
      <c r="AR19">
        <f>'Paste Funding'!AR18</f>
        <v>0</v>
      </c>
      <c r="AS19">
        <f>_xlfn.NUMBERVALUE('Paste Funding'!AS18)</f>
        <v>0</v>
      </c>
      <c r="AT19">
        <f>'Paste Funding'!AT18</f>
        <v>0</v>
      </c>
    </row>
    <row r="20" spans="1:46" x14ac:dyDescent="0.3">
      <c r="A20">
        <f>'Paste Funding'!A19</f>
        <v>60172137</v>
      </c>
      <c r="B20">
        <f>'Paste Funding'!B19</f>
        <v>45621</v>
      </c>
      <c r="C20" t="str">
        <f>'Paste Funding'!C19</f>
        <v>LASER Entry Level Certificate in Independent Living (Entry 2)</v>
      </c>
      <c r="D20" t="str">
        <f>'Paste Funding'!D19</f>
        <v>Laser Learning Awards</v>
      </c>
      <c r="E20" t="str">
        <f>'Paste Funding'!E19</f>
        <v>Entry Level</v>
      </c>
      <c r="F20" t="str">
        <f>'Paste Funding'!F19</f>
        <v>Other Life Skills Qualification</v>
      </c>
      <c r="G20">
        <f>'Paste Funding'!G19</f>
        <v>0</v>
      </c>
      <c r="H20" t="str">
        <f>'Paste Funding'!H19</f>
        <v>Foundations for learning and life</v>
      </c>
      <c r="I20" t="str">
        <f>'Paste Funding'!I19</f>
        <v>Approved</v>
      </c>
      <c r="J20" t="b">
        <f>'Paste Funding'!J19</f>
        <v>1</v>
      </c>
      <c r="K20">
        <f>'Paste Funding'!K19</f>
        <v>42248</v>
      </c>
      <c r="L20">
        <f>_xlfn.NUMBERVALUE('Paste Funding'!L19)</f>
        <v>46234</v>
      </c>
      <c r="M20">
        <f>'Paste Funding'!M19</f>
        <v>0</v>
      </c>
      <c r="N20" t="b">
        <f>'Paste Funding'!N19</f>
        <v>1</v>
      </c>
      <c r="O20">
        <f>'Paste Funding'!O19</f>
        <v>42248</v>
      </c>
      <c r="P20">
        <f>_xlfn.NUMBERVALUE('Paste Funding'!P19)</f>
        <v>46234</v>
      </c>
      <c r="Q20">
        <f>'Paste Funding'!Q19</f>
        <v>0</v>
      </c>
      <c r="R20" t="b">
        <f>'Paste Funding'!R19</f>
        <v>1</v>
      </c>
      <c r="S20">
        <f>'Paste Funding'!S19</f>
        <v>42583</v>
      </c>
      <c r="T20">
        <f>_xlfn.NUMBERVALUE('Paste Funding'!T19)</f>
        <v>46234</v>
      </c>
      <c r="U20">
        <f>'Paste Funding'!U19</f>
        <v>0</v>
      </c>
      <c r="V20" t="b">
        <f>'Paste Funding'!V19</f>
        <v>0</v>
      </c>
      <c r="W20">
        <f>'Paste Funding'!W19</f>
        <v>0</v>
      </c>
      <c r="X20">
        <f>_xlfn.NUMBERVALUE('Paste Funding'!X19)</f>
        <v>0</v>
      </c>
      <c r="Y20">
        <f>'Paste Funding'!Y19</f>
        <v>0</v>
      </c>
      <c r="Z20" t="b">
        <f>'Paste Funding'!Z19</f>
        <v>0</v>
      </c>
      <c r="AA20">
        <f>'Paste Funding'!AA19</f>
        <v>0</v>
      </c>
      <c r="AB20">
        <f>_xlfn.NUMBERVALUE('Paste Funding'!AB19)</f>
        <v>0</v>
      </c>
      <c r="AC20">
        <f>'Paste Funding'!AC19</f>
        <v>0</v>
      </c>
      <c r="AD20" t="b">
        <f>'Paste Funding'!AD19</f>
        <v>0</v>
      </c>
      <c r="AE20">
        <f>'Paste Funding'!AE19</f>
        <v>0</v>
      </c>
      <c r="AF20">
        <f>_xlfn.NUMBERVALUE('Paste Funding'!AF19)</f>
        <v>0</v>
      </c>
      <c r="AG20">
        <f>'Paste Funding'!AG19</f>
        <v>0</v>
      </c>
      <c r="AH20" t="b">
        <f>'Paste Funding'!AH19</f>
        <v>0</v>
      </c>
      <c r="AI20">
        <f>'Paste Funding'!AI19</f>
        <v>0</v>
      </c>
      <c r="AJ20">
        <f>_xlfn.NUMBERVALUE('Paste Funding'!AJ19)</f>
        <v>0</v>
      </c>
      <c r="AK20">
        <f>'Paste Funding'!AK19</f>
        <v>0</v>
      </c>
      <c r="AL20" t="b">
        <f>'Paste Funding'!AL19</f>
        <v>0</v>
      </c>
      <c r="AM20">
        <f>'Paste Funding'!AM19</f>
        <v>0</v>
      </c>
      <c r="AN20">
        <f>_xlfn.NUMBERVALUE('Paste Funding'!AN19)</f>
        <v>0</v>
      </c>
      <c r="AO20">
        <f>'Paste Funding'!AO19</f>
        <v>0</v>
      </c>
      <c r="AP20">
        <f>'Paste Funding'!AP19</f>
        <v>0</v>
      </c>
      <c r="AQ20" t="b">
        <f>'Paste Funding'!AQ19</f>
        <v>0</v>
      </c>
      <c r="AR20">
        <f>'Paste Funding'!AR19</f>
        <v>0</v>
      </c>
      <c r="AS20">
        <f>_xlfn.NUMBERVALUE('Paste Funding'!AS19)</f>
        <v>0</v>
      </c>
      <c r="AT20">
        <f>'Paste Funding'!AT19</f>
        <v>0</v>
      </c>
    </row>
    <row r="21" spans="1:46" x14ac:dyDescent="0.3">
      <c r="A21">
        <f>'Paste Funding'!A20</f>
        <v>60172149</v>
      </c>
      <c r="B21">
        <f>'Paste Funding'!B20</f>
        <v>45621</v>
      </c>
      <c r="C21" t="str">
        <f>'Paste Funding'!C20</f>
        <v>LASER Entry Level Certificate in Independent Living (Entry 3)</v>
      </c>
      <c r="D21" t="str">
        <f>'Paste Funding'!D20</f>
        <v>Laser Learning Awards</v>
      </c>
      <c r="E21" t="str">
        <f>'Paste Funding'!E20</f>
        <v>Entry Level</v>
      </c>
      <c r="F21" t="str">
        <f>'Paste Funding'!F20</f>
        <v>Other Life Skills Qualification</v>
      </c>
      <c r="G21">
        <f>'Paste Funding'!G20</f>
        <v>0</v>
      </c>
      <c r="H21" t="str">
        <f>'Paste Funding'!H20</f>
        <v>Foundations for learning and life</v>
      </c>
      <c r="I21" t="str">
        <f>'Paste Funding'!I20</f>
        <v>Approved</v>
      </c>
      <c r="J21" t="b">
        <f>'Paste Funding'!J20</f>
        <v>1</v>
      </c>
      <c r="K21">
        <f>'Paste Funding'!K20</f>
        <v>42248</v>
      </c>
      <c r="L21">
        <f>_xlfn.NUMBERVALUE('Paste Funding'!L20)</f>
        <v>46234</v>
      </c>
      <c r="M21">
        <f>'Paste Funding'!M20</f>
        <v>0</v>
      </c>
      <c r="N21" t="b">
        <f>'Paste Funding'!N20</f>
        <v>1</v>
      </c>
      <c r="O21">
        <f>'Paste Funding'!O20</f>
        <v>42248</v>
      </c>
      <c r="P21">
        <f>_xlfn.NUMBERVALUE('Paste Funding'!P20)</f>
        <v>44773</v>
      </c>
      <c r="Q21">
        <f>'Paste Funding'!Q20</f>
        <v>0</v>
      </c>
      <c r="R21" t="b">
        <f>'Paste Funding'!R20</f>
        <v>1</v>
      </c>
      <c r="S21">
        <f>'Paste Funding'!S20</f>
        <v>42583</v>
      </c>
      <c r="T21">
        <f>_xlfn.NUMBERVALUE('Paste Funding'!T20)</f>
        <v>44773</v>
      </c>
      <c r="U21">
        <f>'Paste Funding'!U20</f>
        <v>0</v>
      </c>
      <c r="V21" t="b">
        <f>'Paste Funding'!V20</f>
        <v>0</v>
      </c>
      <c r="W21">
        <f>'Paste Funding'!W20</f>
        <v>0</v>
      </c>
      <c r="X21">
        <f>_xlfn.NUMBERVALUE('Paste Funding'!X20)</f>
        <v>0</v>
      </c>
      <c r="Y21">
        <f>'Paste Funding'!Y20</f>
        <v>0</v>
      </c>
      <c r="Z21" t="b">
        <f>'Paste Funding'!Z20</f>
        <v>0</v>
      </c>
      <c r="AA21">
        <f>'Paste Funding'!AA20</f>
        <v>0</v>
      </c>
      <c r="AB21">
        <f>_xlfn.NUMBERVALUE('Paste Funding'!AB20)</f>
        <v>0</v>
      </c>
      <c r="AC21">
        <f>'Paste Funding'!AC20</f>
        <v>0</v>
      </c>
      <c r="AD21" t="b">
        <f>'Paste Funding'!AD20</f>
        <v>0</v>
      </c>
      <c r="AE21">
        <f>'Paste Funding'!AE20</f>
        <v>0</v>
      </c>
      <c r="AF21">
        <f>_xlfn.NUMBERVALUE('Paste Funding'!AF20)</f>
        <v>0</v>
      </c>
      <c r="AG21">
        <f>'Paste Funding'!AG20</f>
        <v>0</v>
      </c>
      <c r="AH21" t="b">
        <f>'Paste Funding'!AH20</f>
        <v>0</v>
      </c>
      <c r="AI21">
        <f>'Paste Funding'!AI20</f>
        <v>0</v>
      </c>
      <c r="AJ21">
        <f>_xlfn.NUMBERVALUE('Paste Funding'!AJ20)</f>
        <v>0</v>
      </c>
      <c r="AK21">
        <f>'Paste Funding'!AK20</f>
        <v>0</v>
      </c>
      <c r="AL21" t="b">
        <f>'Paste Funding'!AL20</f>
        <v>0</v>
      </c>
      <c r="AM21">
        <f>'Paste Funding'!AM20</f>
        <v>0</v>
      </c>
      <c r="AN21">
        <f>_xlfn.NUMBERVALUE('Paste Funding'!AN20)</f>
        <v>0</v>
      </c>
      <c r="AO21">
        <f>'Paste Funding'!AO20</f>
        <v>0</v>
      </c>
      <c r="AP21">
        <f>'Paste Funding'!AP20</f>
        <v>0</v>
      </c>
      <c r="AQ21" t="b">
        <f>'Paste Funding'!AQ20</f>
        <v>0</v>
      </c>
      <c r="AR21">
        <f>'Paste Funding'!AR20</f>
        <v>0</v>
      </c>
      <c r="AS21">
        <f>_xlfn.NUMBERVALUE('Paste Funding'!AS20)</f>
        <v>0</v>
      </c>
      <c r="AT21">
        <f>'Paste Funding'!AT20</f>
        <v>0</v>
      </c>
    </row>
    <row r="22" spans="1:46" x14ac:dyDescent="0.3">
      <c r="A22">
        <f>'Paste Funding'!A21</f>
        <v>60045863</v>
      </c>
      <c r="B22">
        <f>'Paste Funding'!B21</f>
        <v>45621</v>
      </c>
      <c r="C22" t="str">
        <f>'Paste Funding'!C21</f>
        <v xml:space="preserve">Laser Level 1 Diploma in Progression </v>
      </c>
      <c r="D22" t="str">
        <f>'Paste Funding'!D21</f>
        <v>Laser Learning Awards</v>
      </c>
      <c r="E22" t="str">
        <f>'Paste Funding'!E21</f>
        <v>Level 1</v>
      </c>
      <c r="F22" t="str">
        <f>'Paste Funding'!F21</f>
        <v>Other Life Skills Qualification</v>
      </c>
      <c r="G22">
        <f>'Paste Funding'!G21</f>
        <v>0</v>
      </c>
      <c r="H22" t="str">
        <f>'Paste Funding'!H21</f>
        <v>Foundations for learning and life</v>
      </c>
      <c r="I22" t="str">
        <f>'Paste Funding'!I21</f>
        <v>Approved</v>
      </c>
      <c r="J22" t="b">
        <f>'Paste Funding'!J21</f>
        <v>1</v>
      </c>
      <c r="K22">
        <f>'Paste Funding'!K21</f>
        <v>40940</v>
      </c>
      <c r="L22">
        <f>_xlfn.NUMBERVALUE('Paste Funding'!L21)</f>
        <v>46234</v>
      </c>
      <c r="M22">
        <f>'Paste Funding'!M21</f>
        <v>0</v>
      </c>
      <c r="N22" t="b">
        <f>'Paste Funding'!N21</f>
        <v>1</v>
      </c>
      <c r="O22">
        <f>'Paste Funding'!O21</f>
        <v>40940</v>
      </c>
      <c r="P22">
        <f>_xlfn.NUMBERVALUE('Paste Funding'!P21)</f>
        <v>44773</v>
      </c>
      <c r="Q22">
        <f>'Paste Funding'!Q21</f>
        <v>0</v>
      </c>
      <c r="R22" t="b">
        <f>'Paste Funding'!R21</f>
        <v>1</v>
      </c>
      <c r="S22">
        <f>'Paste Funding'!S21</f>
        <v>42583</v>
      </c>
      <c r="T22">
        <f>_xlfn.NUMBERVALUE('Paste Funding'!T21)</f>
        <v>44773</v>
      </c>
      <c r="U22">
        <f>'Paste Funding'!U21</f>
        <v>0</v>
      </c>
      <c r="V22" t="b">
        <f>'Paste Funding'!V21</f>
        <v>0</v>
      </c>
      <c r="W22">
        <f>'Paste Funding'!W21</f>
        <v>0</v>
      </c>
      <c r="X22">
        <f>_xlfn.NUMBERVALUE('Paste Funding'!X21)</f>
        <v>0</v>
      </c>
      <c r="Y22">
        <f>'Paste Funding'!Y21</f>
        <v>0</v>
      </c>
      <c r="Z22" t="b">
        <f>'Paste Funding'!Z21</f>
        <v>0</v>
      </c>
      <c r="AA22">
        <f>'Paste Funding'!AA21</f>
        <v>0</v>
      </c>
      <c r="AB22">
        <f>_xlfn.NUMBERVALUE('Paste Funding'!AB21)</f>
        <v>0</v>
      </c>
      <c r="AC22">
        <f>'Paste Funding'!AC21</f>
        <v>0</v>
      </c>
      <c r="AD22" t="b">
        <f>'Paste Funding'!AD21</f>
        <v>0</v>
      </c>
      <c r="AE22">
        <f>'Paste Funding'!AE21</f>
        <v>0</v>
      </c>
      <c r="AF22">
        <f>_xlfn.NUMBERVALUE('Paste Funding'!AF21)</f>
        <v>0</v>
      </c>
      <c r="AG22">
        <f>'Paste Funding'!AG21</f>
        <v>0</v>
      </c>
      <c r="AH22" t="b">
        <f>'Paste Funding'!AH21</f>
        <v>0</v>
      </c>
      <c r="AI22">
        <f>'Paste Funding'!AI21</f>
        <v>0</v>
      </c>
      <c r="AJ22">
        <f>_xlfn.NUMBERVALUE('Paste Funding'!AJ21)</f>
        <v>0</v>
      </c>
      <c r="AK22">
        <f>'Paste Funding'!AK21</f>
        <v>0</v>
      </c>
      <c r="AL22" t="b">
        <f>'Paste Funding'!AL21</f>
        <v>0</v>
      </c>
      <c r="AM22">
        <f>'Paste Funding'!AM21</f>
        <v>0</v>
      </c>
      <c r="AN22">
        <f>_xlfn.NUMBERVALUE('Paste Funding'!AN21)</f>
        <v>0</v>
      </c>
      <c r="AO22">
        <f>'Paste Funding'!AO21</f>
        <v>0</v>
      </c>
      <c r="AP22">
        <f>'Paste Funding'!AP21</f>
        <v>0</v>
      </c>
      <c r="AQ22" t="b">
        <f>'Paste Funding'!AQ21</f>
        <v>0</v>
      </c>
      <c r="AR22">
        <f>'Paste Funding'!AR21</f>
        <v>0</v>
      </c>
      <c r="AS22">
        <f>_xlfn.NUMBERVALUE('Paste Funding'!AS21)</f>
        <v>0</v>
      </c>
      <c r="AT22">
        <f>'Paste Funding'!AT21</f>
        <v>0</v>
      </c>
    </row>
    <row r="23" spans="1:46" x14ac:dyDescent="0.3">
      <c r="A23">
        <f>'Paste Funding'!A22</f>
        <v>60049492</v>
      </c>
      <c r="B23">
        <f>'Paste Funding'!B22</f>
        <v>45621</v>
      </c>
      <c r="C23" t="str">
        <f>'Paste Funding'!C22</f>
        <v xml:space="preserve">Laser Level 1 Award in Progression </v>
      </c>
      <c r="D23" t="str">
        <f>'Paste Funding'!D22</f>
        <v>Laser Learning Awards</v>
      </c>
      <c r="E23" t="str">
        <f>'Paste Funding'!E22</f>
        <v>Level 1</v>
      </c>
      <c r="F23" t="str">
        <f>'Paste Funding'!F22</f>
        <v>Other Life Skills Qualification</v>
      </c>
      <c r="G23">
        <f>'Paste Funding'!G22</f>
        <v>0</v>
      </c>
      <c r="H23" t="str">
        <f>'Paste Funding'!H22</f>
        <v>Foundations for learning and life</v>
      </c>
      <c r="I23" t="str">
        <f>'Paste Funding'!I22</f>
        <v>Approved</v>
      </c>
      <c r="J23" t="b">
        <f>'Paste Funding'!J22</f>
        <v>0</v>
      </c>
      <c r="K23">
        <f>'Paste Funding'!K22</f>
        <v>0</v>
      </c>
      <c r="L23">
        <f>_xlfn.NUMBERVALUE('Paste Funding'!L22)</f>
        <v>0</v>
      </c>
      <c r="M23">
        <f>'Paste Funding'!M22</f>
        <v>0</v>
      </c>
      <c r="N23" t="b">
        <f>'Paste Funding'!N22</f>
        <v>1</v>
      </c>
      <c r="O23">
        <f>'Paste Funding'!O22</f>
        <v>41000</v>
      </c>
      <c r="P23">
        <f>_xlfn.NUMBERVALUE('Paste Funding'!P22)</f>
        <v>46234</v>
      </c>
      <c r="Q23">
        <f>'Paste Funding'!Q22</f>
        <v>0</v>
      </c>
      <c r="R23" t="b">
        <f>'Paste Funding'!R22</f>
        <v>1</v>
      </c>
      <c r="S23">
        <f>'Paste Funding'!S22</f>
        <v>42583</v>
      </c>
      <c r="T23">
        <f>_xlfn.NUMBERVALUE('Paste Funding'!T22)</f>
        <v>46234</v>
      </c>
      <c r="U23">
        <f>'Paste Funding'!U22</f>
        <v>0</v>
      </c>
      <c r="V23" t="b">
        <f>'Paste Funding'!V22</f>
        <v>0</v>
      </c>
      <c r="W23">
        <f>'Paste Funding'!W22</f>
        <v>0</v>
      </c>
      <c r="X23">
        <f>_xlfn.NUMBERVALUE('Paste Funding'!X22)</f>
        <v>0</v>
      </c>
      <c r="Y23">
        <f>'Paste Funding'!Y22</f>
        <v>0</v>
      </c>
      <c r="Z23" t="b">
        <f>'Paste Funding'!Z22</f>
        <v>0</v>
      </c>
      <c r="AA23">
        <f>'Paste Funding'!AA22</f>
        <v>0</v>
      </c>
      <c r="AB23">
        <f>_xlfn.NUMBERVALUE('Paste Funding'!AB22)</f>
        <v>0</v>
      </c>
      <c r="AC23">
        <f>'Paste Funding'!AC22</f>
        <v>0</v>
      </c>
      <c r="AD23" t="b">
        <f>'Paste Funding'!AD22</f>
        <v>0</v>
      </c>
      <c r="AE23">
        <f>'Paste Funding'!AE22</f>
        <v>0</v>
      </c>
      <c r="AF23">
        <f>_xlfn.NUMBERVALUE('Paste Funding'!AF22)</f>
        <v>0</v>
      </c>
      <c r="AG23">
        <f>'Paste Funding'!AG22</f>
        <v>0</v>
      </c>
      <c r="AH23" t="b">
        <f>'Paste Funding'!AH22</f>
        <v>0</v>
      </c>
      <c r="AI23">
        <f>'Paste Funding'!AI22</f>
        <v>0</v>
      </c>
      <c r="AJ23">
        <f>_xlfn.NUMBERVALUE('Paste Funding'!AJ22)</f>
        <v>0</v>
      </c>
      <c r="AK23">
        <f>'Paste Funding'!AK22</f>
        <v>0</v>
      </c>
      <c r="AL23" t="b">
        <f>'Paste Funding'!AL22</f>
        <v>0</v>
      </c>
      <c r="AM23">
        <f>'Paste Funding'!AM22</f>
        <v>0</v>
      </c>
      <c r="AN23">
        <f>_xlfn.NUMBERVALUE('Paste Funding'!AN22)</f>
        <v>0</v>
      </c>
      <c r="AO23">
        <f>'Paste Funding'!AO22</f>
        <v>0</v>
      </c>
      <c r="AP23">
        <f>'Paste Funding'!AP22</f>
        <v>0</v>
      </c>
      <c r="AQ23" t="b">
        <f>'Paste Funding'!AQ22</f>
        <v>0</v>
      </c>
      <c r="AR23">
        <f>'Paste Funding'!AR22</f>
        <v>0</v>
      </c>
      <c r="AS23">
        <f>_xlfn.NUMBERVALUE('Paste Funding'!AS22)</f>
        <v>0</v>
      </c>
      <c r="AT23">
        <f>'Paste Funding'!AT22</f>
        <v>0</v>
      </c>
    </row>
    <row r="24" spans="1:46" x14ac:dyDescent="0.3">
      <c r="A24">
        <f>'Paste Funding'!A23</f>
        <v>60050007</v>
      </c>
      <c r="B24">
        <f>'Paste Funding'!B23</f>
        <v>45621</v>
      </c>
      <c r="C24" t="str">
        <f>'Paste Funding'!C23</f>
        <v xml:space="preserve">Laser Level 1 Certificate in Progression </v>
      </c>
      <c r="D24" t="str">
        <f>'Paste Funding'!D23</f>
        <v>Laser Learning Awards</v>
      </c>
      <c r="E24" t="str">
        <f>'Paste Funding'!E23</f>
        <v>Level 1</v>
      </c>
      <c r="F24" t="str">
        <f>'Paste Funding'!F23</f>
        <v>Other Life Skills Qualification</v>
      </c>
      <c r="G24">
        <f>'Paste Funding'!G23</f>
        <v>0</v>
      </c>
      <c r="H24" t="str">
        <f>'Paste Funding'!H23</f>
        <v>Foundations for learning and life</v>
      </c>
      <c r="I24" t="str">
        <f>'Paste Funding'!I23</f>
        <v>Approved</v>
      </c>
      <c r="J24" t="b">
        <f>'Paste Funding'!J23</f>
        <v>1</v>
      </c>
      <c r="K24">
        <f>'Paste Funding'!K23</f>
        <v>41000</v>
      </c>
      <c r="L24">
        <f>_xlfn.NUMBERVALUE('Paste Funding'!L23)</f>
        <v>46234</v>
      </c>
      <c r="M24">
        <f>'Paste Funding'!M23</f>
        <v>0</v>
      </c>
      <c r="N24" t="b">
        <f>'Paste Funding'!N23</f>
        <v>1</v>
      </c>
      <c r="O24">
        <f>'Paste Funding'!O23</f>
        <v>41000</v>
      </c>
      <c r="P24">
        <f>_xlfn.NUMBERVALUE('Paste Funding'!P23)</f>
        <v>44773</v>
      </c>
      <c r="Q24">
        <f>'Paste Funding'!Q23</f>
        <v>0</v>
      </c>
      <c r="R24" t="b">
        <f>'Paste Funding'!R23</f>
        <v>1</v>
      </c>
      <c r="S24">
        <f>'Paste Funding'!S23</f>
        <v>42583</v>
      </c>
      <c r="T24">
        <f>_xlfn.NUMBERVALUE('Paste Funding'!T23)</f>
        <v>44773</v>
      </c>
      <c r="U24">
        <f>'Paste Funding'!U23</f>
        <v>0</v>
      </c>
      <c r="V24" t="b">
        <f>'Paste Funding'!V23</f>
        <v>0</v>
      </c>
      <c r="W24">
        <f>'Paste Funding'!W23</f>
        <v>0</v>
      </c>
      <c r="X24">
        <f>_xlfn.NUMBERVALUE('Paste Funding'!X23)</f>
        <v>0</v>
      </c>
      <c r="Y24">
        <f>'Paste Funding'!Y23</f>
        <v>0</v>
      </c>
      <c r="Z24" t="b">
        <f>'Paste Funding'!Z23</f>
        <v>0</v>
      </c>
      <c r="AA24">
        <f>'Paste Funding'!AA23</f>
        <v>0</v>
      </c>
      <c r="AB24">
        <f>_xlfn.NUMBERVALUE('Paste Funding'!AB23)</f>
        <v>0</v>
      </c>
      <c r="AC24">
        <f>'Paste Funding'!AC23</f>
        <v>0</v>
      </c>
      <c r="AD24" t="b">
        <f>'Paste Funding'!AD23</f>
        <v>0</v>
      </c>
      <c r="AE24">
        <f>'Paste Funding'!AE23</f>
        <v>0</v>
      </c>
      <c r="AF24">
        <f>_xlfn.NUMBERVALUE('Paste Funding'!AF23)</f>
        <v>0</v>
      </c>
      <c r="AG24">
        <f>'Paste Funding'!AG23</f>
        <v>0</v>
      </c>
      <c r="AH24" t="b">
        <f>'Paste Funding'!AH23</f>
        <v>0</v>
      </c>
      <c r="AI24">
        <f>'Paste Funding'!AI23</f>
        <v>0</v>
      </c>
      <c r="AJ24">
        <f>_xlfn.NUMBERVALUE('Paste Funding'!AJ23)</f>
        <v>0</v>
      </c>
      <c r="AK24">
        <f>'Paste Funding'!AK23</f>
        <v>0</v>
      </c>
      <c r="AL24" t="b">
        <f>'Paste Funding'!AL23</f>
        <v>0</v>
      </c>
      <c r="AM24">
        <f>'Paste Funding'!AM23</f>
        <v>0</v>
      </c>
      <c r="AN24">
        <f>_xlfn.NUMBERVALUE('Paste Funding'!AN23)</f>
        <v>0</v>
      </c>
      <c r="AO24">
        <f>'Paste Funding'!AO23</f>
        <v>0</v>
      </c>
      <c r="AP24">
        <f>'Paste Funding'!AP23</f>
        <v>0</v>
      </c>
      <c r="AQ24" t="b">
        <f>'Paste Funding'!AQ23</f>
        <v>0</v>
      </c>
      <c r="AR24">
        <f>'Paste Funding'!AR23</f>
        <v>0</v>
      </c>
      <c r="AS24">
        <f>_xlfn.NUMBERVALUE('Paste Funding'!AS23)</f>
        <v>0</v>
      </c>
      <c r="AT24">
        <f>'Paste Funding'!AT23</f>
        <v>0</v>
      </c>
    </row>
    <row r="25" spans="1:46" x14ac:dyDescent="0.3">
      <c r="A25">
        <f>'Paste Funding'!A24</f>
        <v>60074838</v>
      </c>
      <c r="B25">
        <f>'Paste Funding'!B24</f>
        <v>45621</v>
      </c>
      <c r="C25" t="str">
        <f>'Paste Funding'!C24</f>
        <v>Laser Level 1 Award for Enhancing Employability</v>
      </c>
      <c r="D25" t="str">
        <f>'Paste Funding'!D24</f>
        <v>Laser Learning Awards</v>
      </c>
      <c r="E25" t="str">
        <f>'Paste Funding'!E24</f>
        <v>Level 1</v>
      </c>
      <c r="F25" t="str">
        <f>'Paste Funding'!F24</f>
        <v>Other Life Skills Qualification</v>
      </c>
      <c r="G25">
        <f>'Paste Funding'!G24</f>
        <v>0</v>
      </c>
      <c r="H25" t="str">
        <f>'Paste Funding'!H24</f>
        <v>Foundations for learning and life</v>
      </c>
      <c r="I25" t="str">
        <f>'Paste Funding'!I24</f>
        <v>Approved</v>
      </c>
      <c r="J25" t="b">
        <f>'Paste Funding'!J24</f>
        <v>1</v>
      </c>
      <c r="K25">
        <f>'Paste Funding'!K24</f>
        <v>41275</v>
      </c>
      <c r="L25">
        <f>_xlfn.NUMBERVALUE('Paste Funding'!L24)</f>
        <v>46234</v>
      </c>
      <c r="M25">
        <f>'Paste Funding'!M24</f>
        <v>0</v>
      </c>
      <c r="N25" t="b">
        <f>'Paste Funding'!N24</f>
        <v>1</v>
      </c>
      <c r="O25">
        <f>'Paste Funding'!O24</f>
        <v>41275</v>
      </c>
      <c r="P25">
        <f>_xlfn.NUMBERVALUE('Paste Funding'!P24)</f>
        <v>44773</v>
      </c>
      <c r="Q25">
        <f>'Paste Funding'!Q24</f>
        <v>0</v>
      </c>
      <c r="R25" t="b">
        <f>'Paste Funding'!R24</f>
        <v>1</v>
      </c>
      <c r="S25">
        <f>'Paste Funding'!S24</f>
        <v>42583</v>
      </c>
      <c r="T25">
        <f>_xlfn.NUMBERVALUE('Paste Funding'!T24)</f>
        <v>44773</v>
      </c>
      <c r="U25">
        <f>'Paste Funding'!U24</f>
        <v>0</v>
      </c>
      <c r="V25" t="b">
        <f>'Paste Funding'!V24</f>
        <v>0</v>
      </c>
      <c r="W25">
        <f>'Paste Funding'!W24</f>
        <v>0</v>
      </c>
      <c r="X25">
        <f>_xlfn.NUMBERVALUE('Paste Funding'!X24)</f>
        <v>0</v>
      </c>
      <c r="Y25">
        <f>'Paste Funding'!Y24</f>
        <v>0</v>
      </c>
      <c r="Z25" t="b">
        <f>'Paste Funding'!Z24</f>
        <v>0</v>
      </c>
      <c r="AA25">
        <f>'Paste Funding'!AA24</f>
        <v>0</v>
      </c>
      <c r="AB25">
        <f>_xlfn.NUMBERVALUE('Paste Funding'!AB24)</f>
        <v>0</v>
      </c>
      <c r="AC25">
        <f>'Paste Funding'!AC24</f>
        <v>0</v>
      </c>
      <c r="AD25" t="b">
        <f>'Paste Funding'!AD24</f>
        <v>0</v>
      </c>
      <c r="AE25">
        <f>'Paste Funding'!AE24</f>
        <v>0</v>
      </c>
      <c r="AF25">
        <f>_xlfn.NUMBERVALUE('Paste Funding'!AF24)</f>
        <v>0</v>
      </c>
      <c r="AG25">
        <f>'Paste Funding'!AG24</f>
        <v>0</v>
      </c>
      <c r="AH25" t="b">
        <f>'Paste Funding'!AH24</f>
        <v>0</v>
      </c>
      <c r="AI25">
        <f>'Paste Funding'!AI24</f>
        <v>0</v>
      </c>
      <c r="AJ25">
        <f>_xlfn.NUMBERVALUE('Paste Funding'!AJ24)</f>
        <v>0</v>
      </c>
      <c r="AK25">
        <f>'Paste Funding'!AK24</f>
        <v>0</v>
      </c>
      <c r="AL25" t="b">
        <f>'Paste Funding'!AL24</f>
        <v>0</v>
      </c>
      <c r="AM25">
        <f>'Paste Funding'!AM24</f>
        <v>0</v>
      </c>
      <c r="AN25">
        <f>_xlfn.NUMBERVALUE('Paste Funding'!AN24)</f>
        <v>0</v>
      </c>
      <c r="AO25">
        <f>'Paste Funding'!AO24</f>
        <v>0</v>
      </c>
      <c r="AP25">
        <f>'Paste Funding'!AP24</f>
        <v>0</v>
      </c>
      <c r="AQ25" t="b">
        <f>'Paste Funding'!AQ24</f>
        <v>0</v>
      </c>
      <c r="AR25">
        <f>'Paste Funding'!AR24</f>
        <v>0</v>
      </c>
      <c r="AS25">
        <f>_xlfn.NUMBERVALUE('Paste Funding'!AS24)</f>
        <v>0</v>
      </c>
      <c r="AT25">
        <f>'Paste Funding'!AT24</f>
        <v>0</v>
      </c>
    </row>
    <row r="26" spans="1:46" x14ac:dyDescent="0.3">
      <c r="A26" t="str">
        <f>'Paste Funding'!A25</f>
        <v>6007744X</v>
      </c>
      <c r="B26">
        <f>'Paste Funding'!B25</f>
        <v>45621</v>
      </c>
      <c r="C26" t="str">
        <f>'Paste Funding'!C25</f>
        <v>Laser Level 1 Certificate for Enhancing Employability</v>
      </c>
      <c r="D26" t="str">
        <f>'Paste Funding'!D25</f>
        <v>Laser Learning Awards</v>
      </c>
      <c r="E26" t="str">
        <f>'Paste Funding'!E25</f>
        <v>Level 1</v>
      </c>
      <c r="F26" t="str">
        <f>'Paste Funding'!F25</f>
        <v>Other Life Skills Qualification</v>
      </c>
      <c r="G26">
        <f>'Paste Funding'!G25</f>
        <v>0</v>
      </c>
      <c r="H26" t="str">
        <f>'Paste Funding'!H25</f>
        <v>Foundations for learning and life</v>
      </c>
      <c r="I26" t="str">
        <f>'Paste Funding'!I25</f>
        <v>Approved</v>
      </c>
      <c r="J26" t="b">
        <f>'Paste Funding'!J25</f>
        <v>1</v>
      </c>
      <c r="K26">
        <f>'Paste Funding'!K25</f>
        <v>41306</v>
      </c>
      <c r="L26">
        <f>_xlfn.NUMBERVALUE('Paste Funding'!L25)</f>
        <v>46234</v>
      </c>
      <c r="M26">
        <f>'Paste Funding'!M25</f>
        <v>0</v>
      </c>
      <c r="N26" t="b">
        <f>'Paste Funding'!N25</f>
        <v>1</v>
      </c>
      <c r="O26">
        <f>'Paste Funding'!O25</f>
        <v>41306</v>
      </c>
      <c r="P26">
        <f>_xlfn.NUMBERVALUE('Paste Funding'!P25)</f>
        <v>44773</v>
      </c>
      <c r="Q26">
        <f>'Paste Funding'!Q25</f>
        <v>0</v>
      </c>
      <c r="R26" t="b">
        <f>'Paste Funding'!R25</f>
        <v>1</v>
      </c>
      <c r="S26">
        <f>'Paste Funding'!S25</f>
        <v>42583</v>
      </c>
      <c r="T26">
        <f>_xlfn.NUMBERVALUE('Paste Funding'!T25)</f>
        <v>44773</v>
      </c>
      <c r="U26">
        <f>'Paste Funding'!U25</f>
        <v>0</v>
      </c>
      <c r="V26" t="b">
        <f>'Paste Funding'!V25</f>
        <v>0</v>
      </c>
      <c r="W26">
        <f>'Paste Funding'!W25</f>
        <v>0</v>
      </c>
      <c r="X26">
        <f>_xlfn.NUMBERVALUE('Paste Funding'!X25)</f>
        <v>0</v>
      </c>
      <c r="Y26">
        <f>'Paste Funding'!Y25</f>
        <v>0</v>
      </c>
      <c r="Z26" t="b">
        <f>'Paste Funding'!Z25</f>
        <v>0</v>
      </c>
      <c r="AA26">
        <f>'Paste Funding'!AA25</f>
        <v>0</v>
      </c>
      <c r="AB26">
        <f>_xlfn.NUMBERVALUE('Paste Funding'!AB25)</f>
        <v>0</v>
      </c>
      <c r="AC26">
        <f>'Paste Funding'!AC25</f>
        <v>0</v>
      </c>
      <c r="AD26" t="b">
        <f>'Paste Funding'!AD25</f>
        <v>0</v>
      </c>
      <c r="AE26">
        <f>'Paste Funding'!AE25</f>
        <v>0</v>
      </c>
      <c r="AF26">
        <f>_xlfn.NUMBERVALUE('Paste Funding'!AF25)</f>
        <v>0</v>
      </c>
      <c r="AG26">
        <f>'Paste Funding'!AG25</f>
        <v>0</v>
      </c>
      <c r="AH26" t="b">
        <f>'Paste Funding'!AH25</f>
        <v>0</v>
      </c>
      <c r="AI26">
        <f>'Paste Funding'!AI25</f>
        <v>0</v>
      </c>
      <c r="AJ26">
        <f>_xlfn.NUMBERVALUE('Paste Funding'!AJ25)</f>
        <v>0</v>
      </c>
      <c r="AK26">
        <f>'Paste Funding'!AK25</f>
        <v>0</v>
      </c>
      <c r="AL26" t="b">
        <f>'Paste Funding'!AL25</f>
        <v>0</v>
      </c>
      <c r="AM26">
        <f>'Paste Funding'!AM25</f>
        <v>0</v>
      </c>
      <c r="AN26">
        <f>_xlfn.NUMBERVALUE('Paste Funding'!AN25)</f>
        <v>0</v>
      </c>
      <c r="AO26">
        <f>'Paste Funding'!AO25</f>
        <v>0</v>
      </c>
      <c r="AP26">
        <f>'Paste Funding'!AP25</f>
        <v>0</v>
      </c>
      <c r="AQ26" t="b">
        <f>'Paste Funding'!AQ25</f>
        <v>0</v>
      </c>
      <c r="AR26">
        <f>'Paste Funding'!AR25</f>
        <v>0</v>
      </c>
      <c r="AS26">
        <f>_xlfn.NUMBERVALUE('Paste Funding'!AS25)</f>
        <v>0</v>
      </c>
      <c r="AT26">
        <f>'Paste Funding'!AT25</f>
        <v>0</v>
      </c>
    </row>
    <row r="27" spans="1:46" x14ac:dyDescent="0.3">
      <c r="A27">
        <f>'Paste Funding'!A26</f>
        <v>60130039</v>
      </c>
      <c r="B27">
        <f>'Paste Funding'!B26</f>
        <v>45621</v>
      </c>
      <c r="C27" t="str">
        <f>'Paste Funding'!C26</f>
        <v>LASER Level 1 Introductory Award for Learning, Employability and Progression</v>
      </c>
      <c r="D27" t="str">
        <f>'Paste Funding'!D26</f>
        <v>Laser Learning Awards</v>
      </c>
      <c r="E27" t="str">
        <f>'Paste Funding'!E26</f>
        <v>Level 1</v>
      </c>
      <c r="F27" t="str">
        <f>'Paste Funding'!F26</f>
        <v>Other Life Skills Qualification</v>
      </c>
      <c r="G27">
        <f>'Paste Funding'!G26</f>
        <v>0</v>
      </c>
      <c r="H27" t="str">
        <f>'Paste Funding'!H26</f>
        <v>Foundations for learning and life</v>
      </c>
      <c r="I27" t="str">
        <f>'Paste Funding'!I26</f>
        <v>Approved</v>
      </c>
      <c r="J27" t="b">
        <f>'Paste Funding'!J26</f>
        <v>1</v>
      </c>
      <c r="K27">
        <f>'Paste Funding'!K26</f>
        <v>41760</v>
      </c>
      <c r="L27">
        <f>_xlfn.NUMBERVALUE('Paste Funding'!L26)</f>
        <v>46234</v>
      </c>
      <c r="M27">
        <f>'Paste Funding'!M26</f>
        <v>0</v>
      </c>
      <c r="N27" t="b">
        <f>'Paste Funding'!N26</f>
        <v>1</v>
      </c>
      <c r="O27">
        <f>'Paste Funding'!O26</f>
        <v>41760</v>
      </c>
      <c r="P27">
        <f>_xlfn.NUMBERVALUE('Paste Funding'!P26)</f>
        <v>46234</v>
      </c>
      <c r="Q27">
        <f>'Paste Funding'!Q26</f>
        <v>0</v>
      </c>
      <c r="R27" t="b">
        <f>'Paste Funding'!R26</f>
        <v>1</v>
      </c>
      <c r="S27">
        <f>'Paste Funding'!S26</f>
        <v>42583</v>
      </c>
      <c r="T27">
        <f>_xlfn.NUMBERVALUE('Paste Funding'!T26)</f>
        <v>46234</v>
      </c>
      <c r="U27">
        <f>'Paste Funding'!U26</f>
        <v>0</v>
      </c>
      <c r="V27" t="b">
        <f>'Paste Funding'!V26</f>
        <v>0</v>
      </c>
      <c r="W27">
        <f>'Paste Funding'!W26</f>
        <v>0</v>
      </c>
      <c r="X27">
        <f>_xlfn.NUMBERVALUE('Paste Funding'!X26)</f>
        <v>0</v>
      </c>
      <c r="Y27">
        <f>'Paste Funding'!Y26</f>
        <v>0</v>
      </c>
      <c r="Z27" t="b">
        <f>'Paste Funding'!Z26</f>
        <v>0</v>
      </c>
      <c r="AA27">
        <f>'Paste Funding'!AA26</f>
        <v>0</v>
      </c>
      <c r="AB27">
        <f>_xlfn.NUMBERVALUE('Paste Funding'!AB26)</f>
        <v>0</v>
      </c>
      <c r="AC27">
        <f>'Paste Funding'!AC26</f>
        <v>0</v>
      </c>
      <c r="AD27" t="b">
        <f>'Paste Funding'!AD26</f>
        <v>0</v>
      </c>
      <c r="AE27">
        <f>'Paste Funding'!AE26</f>
        <v>0</v>
      </c>
      <c r="AF27">
        <f>_xlfn.NUMBERVALUE('Paste Funding'!AF26)</f>
        <v>0</v>
      </c>
      <c r="AG27">
        <f>'Paste Funding'!AG26</f>
        <v>0</v>
      </c>
      <c r="AH27" t="b">
        <f>'Paste Funding'!AH26</f>
        <v>0</v>
      </c>
      <c r="AI27">
        <f>'Paste Funding'!AI26</f>
        <v>0</v>
      </c>
      <c r="AJ27">
        <f>_xlfn.NUMBERVALUE('Paste Funding'!AJ26)</f>
        <v>0</v>
      </c>
      <c r="AK27">
        <f>'Paste Funding'!AK26</f>
        <v>0</v>
      </c>
      <c r="AL27" t="b">
        <f>'Paste Funding'!AL26</f>
        <v>0</v>
      </c>
      <c r="AM27">
        <f>'Paste Funding'!AM26</f>
        <v>0</v>
      </c>
      <c r="AN27">
        <f>_xlfn.NUMBERVALUE('Paste Funding'!AN26)</f>
        <v>0</v>
      </c>
      <c r="AO27">
        <f>'Paste Funding'!AO26</f>
        <v>0</v>
      </c>
      <c r="AP27">
        <f>'Paste Funding'!AP26</f>
        <v>0</v>
      </c>
      <c r="AQ27" t="b">
        <f>'Paste Funding'!AQ26</f>
        <v>0</v>
      </c>
      <c r="AR27">
        <f>'Paste Funding'!AR26</f>
        <v>0</v>
      </c>
      <c r="AS27">
        <f>_xlfn.NUMBERVALUE('Paste Funding'!AS26)</f>
        <v>0</v>
      </c>
      <c r="AT27">
        <f>'Paste Funding'!AT26</f>
        <v>0</v>
      </c>
    </row>
    <row r="28" spans="1:46" x14ac:dyDescent="0.3">
      <c r="A28">
        <f>'Paste Funding'!A27</f>
        <v>60130040</v>
      </c>
      <c r="B28">
        <f>'Paste Funding'!B27</f>
        <v>45621</v>
      </c>
      <c r="C28" t="str">
        <f>'Paste Funding'!C27</f>
        <v>LASER Level 1 Award for Learning, Employability and Progression</v>
      </c>
      <c r="D28" t="str">
        <f>'Paste Funding'!D27</f>
        <v>Laser Learning Awards</v>
      </c>
      <c r="E28" t="str">
        <f>'Paste Funding'!E27</f>
        <v>Level 1</v>
      </c>
      <c r="F28" t="str">
        <f>'Paste Funding'!F27</f>
        <v>Other Life Skills Qualification</v>
      </c>
      <c r="G28">
        <f>'Paste Funding'!G27</f>
        <v>0</v>
      </c>
      <c r="H28" t="str">
        <f>'Paste Funding'!H27</f>
        <v>Foundations for learning and life</v>
      </c>
      <c r="I28" t="str">
        <f>'Paste Funding'!I27</f>
        <v>Approved</v>
      </c>
      <c r="J28" t="b">
        <f>'Paste Funding'!J27</f>
        <v>1</v>
      </c>
      <c r="K28">
        <f>'Paste Funding'!K27</f>
        <v>41760</v>
      </c>
      <c r="L28">
        <f>_xlfn.NUMBERVALUE('Paste Funding'!L27)</f>
        <v>46234</v>
      </c>
      <c r="M28">
        <f>'Paste Funding'!M27</f>
        <v>0</v>
      </c>
      <c r="N28" t="b">
        <f>'Paste Funding'!N27</f>
        <v>1</v>
      </c>
      <c r="O28">
        <f>'Paste Funding'!O27</f>
        <v>41760</v>
      </c>
      <c r="P28">
        <f>_xlfn.NUMBERVALUE('Paste Funding'!P27)</f>
        <v>46234</v>
      </c>
      <c r="Q28">
        <f>'Paste Funding'!Q27</f>
        <v>0</v>
      </c>
      <c r="R28" t="b">
        <f>'Paste Funding'!R27</f>
        <v>1</v>
      </c>
      <c r="S28">
        <f>'Paste Funding'!S27</f>
        <v>42583</v>
      </c>
      <c r="T28">
        <f>_xlfn.NUMBERVALUE('Paste Funding'!T27)</f>
        <v>46234</v>
      </c>
      <c r="U28">
        <f>'Paste Funding'!U27</f>
        <v>0</v>
      </c>
      <c r="V28" t="b">
        <f>'Paste Funding'!V27</f>
        <v>0</v>
      </c>
      <c r="W28">
        <f>'Paste Funding'!W27</f>
        <v>0</v>
      </c>
      <c r="X28">
        <f>_xlfn.NUMBERVALUE('Paste Funding'!X27)</f>
        <v>0</v>
      </c>
      <c r="Y28">
        <f>'Paste Funding'!Y27</f>
        <v>0</v>
      </c>
      <c r="Z28" t="b">
        <f>'Paste Funding'!Z27</f>
        <v>0</v>
      </c>
      <c r="AA28">
        <f>'Paste Funding'!AA27</f>
        <v>0</v>
      </c>
      <c r="AB28">
        <f>_xlfn.NUMBERVALUE('Paste Funding'!AB27)</f>
        <v>0</v>
      </c>
      <c r="AC28">
        <f>'Paste Funding'!AC27</f>
        <v>0</v>
      </c>
      <c r="AD28" t="b">
        <f>'Paste Funding'!AD27</f>
        <v>0</v>
      </c>
      <c r="AE28">
        <f>'Paste Funding'!AE27</f>
        <v>0</v>
      </c>
      <c r="AF28">
        <f>_xlfn.NUMBERVALUE('Paste Funding'!AF27)</f>
        <v>0</v>
      </c>
      <c r="AG28">
        <f>'Paste Funding'!AG27</f>
        <v>0</v>
      </c>
      <c r="AH28" t="b">
        <f>'Paste Funding'!AH27</f>
        <v>0</v>
      </c>
      <c r="AI28">
        <f>'Paste Funding'!AI27</f>
        <v>0</v>
      </c>
      <c r="AJ28">
        <f>_xlfn.NUMBERVALUE('Paste Funding'!AJ27)</f>
        <v>0</v>
      </c>
      <c r="AK28">
        <f>'Paste Funding'!AK27</f>
        <v>0</v>
      </c>
      <c r="AL28" t="b">
        <f>'Paste Funding'!AL27</f>
        <v>0</v>
      </c>
      <c r="AM28">
        <f>'Paste Funding'!AM27</f>
        <v>0</v>
      </c>
      <c r="AN28">
        <f>_xlfn.NUMBERVALUE('Paste Funding'!AN27)</f>
        <v>0</v>
      </c>
      <c r="AO28">
        <f>'Paste Funding'!AO27</f>
        <v>0</v>
      </c>
      <c r="AP28">
        <f>'Paste Funding'!AP27</f>
        <v>0</v>
      </c>
      <c r="AQ28" t="b">
        <f>'Paste Funding'!AQ27</f>
        <v>0</v>
      </c>
      <c r="AR28">
        <f>'Paste Funding'!AR27</f>
        <v>0</v>
      </c>
      <c r="AS28">
        <f>_xlfn.NUMBERVALUE('Paste Funding'!AS27)</f>
        <v>0</v>
      </c>
      <c r="AT28">
        <f>'Paste Funding'!AT27</f>
        <v>0</v>
      </c>
    </row>
    <row r="29" spans="1:46" x14ac:dyDescent="0.3">
      <c r="A29">
        <f>'Paste Funding'!A28</f>
        <v>60131469</v>
      </c>
      <c r="B29">
        <f>'Paste Funding'!B28</f>
        <v>45621</v>
      </c>
      <c r="C29" t="str">
        <f>'Paste Funding'!C28</f>
        <v>LASER 	Level 1 Introductory Certificate for Learning, Employability and Progression</v>
      </c>
      <c r="D29" t="str">
        <f>'Paste Funding'!D28</f>
        <v>Laser Learning Awards</v>
      </c>
      <c r="E29" t="str">
        <f>'Paste Funding'!E28</f>
        <v>Level 1</v>
      </c>
      <c r="F29" t="str">
        <f>'Paste Funding'!F28</f>
        <v>Other Life Skills Qualification</v>
      </c>
      <c r="G29">
        <f>'Paste Funding'!G28</f>
        <v>0</v>
      </c>
      <c r="H29" t="str">
        <f>'Paste Funding'!H28</f>
        <v>Foundations for learning and life</v>
      </c>
      <c r="I29" t="str">
        <f>'Paste Funding'!I28</f>
        <v>Approved</v>
      </c>
      <c r="J29" t="b">
        <f>'Paste Funding'!J28</f>
        <v>1</v>
      </c>
      <c r="K29">
        <f>'Paste Funding'!K28</f>
        <v>41760</v>
      </c>
      <c r="L29">
        <f>_xlfn.NUMBERVALUE('Paste Funding'!L28)</f>
        <v>46234</v>
      </c>
      <c r="M29">
        <f>'Paste Funding'!M28</f>
        <v>0</v>
      </c>
      <c r="N29" t="b">
        <f>'Paste Funding'!N28</f>
        <v>1</v>
      </c>
      <c r="O29">
        <f>'Paste Funding'!O28</f>
        <v>41760</v>
      </c>
      <c r="P29">
        <f>_xlfn.NUMBERVALUE('Paste Funding'!P28)</f>
        <v>46234</v>
      </c>
      <c r="Q29">
        <f>'Paste Funding'!Q28</f>
        <v>0</v>
      </c>
      <c r="R29" t="b">
        <f>'Paste Funding'!R28</f>
        <v>1</v>
      </c>
      <c r="S29">
        <f>'Paste Funding'!S28</f>
        <v>42583</v>
      </c>
      <c r="T29">
        <f>_xlfn.NUMBERVALUE('Paste Funding'!T28)</f>
        <v>46234</v>
      </c>
      <c r="U29">
        <f>'Paste Funding'!U28</f>
        <v>0</v>
      </c>
      <c r="V29" t="b">
        <f>'Paste Funding'!V28</f>
        <v>0</v>
      </c>
      <c r="W29">
        <f>'Paste Funding'!W28</f>
        <v>0</v>
      </c>
      <c r="X29">
        <f>_xlfn.NUMBERVALUE('Paste Funding'!X28)</f>
        <v>0</v>
      </c>
      <c r="Y29">
        <f>'Paste Funding'!Y28</f>
        <v>0</v>
      </c>
      <c r="Z29" t="b">
        <f>'Paste Funding'!Z28</f>
        <v>0</v>
      </c>
      <c r="AA29">
        <f>'Paste Funding'!AA28</f>
        <v>0</v>
      </c>
      <c r="AB29">
        <f>_xlfn.NUMBERVALUE('Paste Funding'!AB28)</f>
        <v>0</v>
      </c>
      <c r="AC29">
        <f>'Paste Funding'!AC28</f>
        <v>0</v>
      </c>
      <c r="AD29" t="b">
        <f>'Paste Funding'!AD28</f>
        <v>0</v>
      </c>
      <c r="AE29">
        <f>'Paste Funding'!AE28</f>
        <v>0</v>
      </c>
      <c r="AF29">
        <f>_xlfn.NUMBERVALUE('Paste Funding'!AF28)</f>
        <v>0</v>
      </c>
      <c r="AG29">
        <f>'Paste Funding'!AG28</f>
        <v>0</v>
      </c>
      <c r="AH29" t="b">
        <f>'Paste Funding'!AH28</f>
        <v>0</v>
      </c>
      <c r="AI29">
        <f>'Paste Funding'!AI28</f>
        <v>0</v>
      </c>
      <c r="AJ29">
        <f>_xlfn.NUMBERVALUE('Paste Funding'!AJ28)</f>
        <v>0</v>
      </c>
      <c r="AK29">
        <f>'Paste Funding'!AK28</f>
        <v>0</v>
      </c>
      <c r="AL29" t="b">
        <f>'Paste Funding'!AL28</f>
        <v>0</v>
      </c>
      <c r="AM29">
        <f>'Paste Funding'!AM28</f>
        <v>0</v>
      </c>
      <c r="AN29">
        <f>_xlfn.NUMBERVALUE('Paste Funding'!AN28)</f>
        <v>0</v>
      </c>
      <c r="AO29">
        <f>'Paste Funding'!AO28</f>
        <v>0</v>
      </c>
      <c r="AP29">
        <f>'Paste Funding'!AP28</f>
        <v>0</v>
      </c>
      <c r="AQ29" t="b">
        <f>'Paste Funding'!AQ28</f>
        <v>0</v>
      </c>
      <c r="AR29">
        <f>'Paste Funding'!AR28</f>
        <v>0</v>
      </c>
      <c r="AS29">
        <f>_xlfn.NUMBERVALUE('Paste Funding'!AS28)</f>
        <v>0</v>
      </c>
      <c r="AT29">
        <f>'Paste Funding'!AT28</f>
        <v>0</v>
      </c>
    </row>
    <row r="30" spans="1:46" x14ac:dyDescent="0.3">
      <c r="A30">
        <f>'Paste Funding'!A29</f>
        <v>60131615</v>
      </c>
      <c r="B30">
        <f>'Paste Funding'!B29</f>
        <v>45621</v>
      </c>
      <c r="C30" t="str">
        <f>'Paste Funding'!C29</f>
        <v>LASER Level 1 Extended Award for Learning, Employability and Progression</v>
      </c>
      <c r="D30" t="str">
        <f>'Paste Funding'!D29</f>
        <v>Laser Learning Awards</v>
      </c>
      <c r="E30" t="str">
        <f>'Paste Funding'!E29</f>
        <v>Level 1</v>
      </c>
      <c r="F30" t="str">
        <f>'Paste Funding'!F29</f>
        <v>Other Life Skills Qualification</v>
      </c>
      <c r="G30">
        <f>'Paste Funding'!G29</f>
        <v>0</v>
      </c>
      <c r="H30" t="str">
        <f>'Paste Funding'!H29</f>
        <v>Foundations for learning and life</v>
      </c>
      <c r="I30" t="str">
        <f>'Paste Funding'!I29</f>
        <v>Approved</v>
      </c>
      <c r="J30" t="b">
        <f>'Paste Funding'!J29</f>
        <v>1</v>
      </c>
      <c r="K30">
        <f>'Paste Funding'!K29</f>
        <v>41760</v>
      </c>
      <c r="L30">
        <f>_xlfn.NUMBERVALUE('Paste Funding'!L29)</f>
        <v>46234</v>
      </c>
      <c r="M30">
        <f>'Paste Funding'!M29</f>
        <v>0</v>
      </c>
      <c r="N30" t="b">
        <f>'Paste Funding'!N29</f>
        <v>1</v>
      </c>
      <c r="O30">
        <f>'Paste Funding'!O29</f>
        <v>41760</v>
      </c>
      <c r="P30">
        <f>_xlfn.NUMBERVALUE('Paste Funding'!P29)</f>
        <v>46234</v>
      </c>
      <c r="Q30">
        <f>'Paste Funding'!Q29</f>
        <v>0</v>
      </c>
      <c r="R30" t="b">
        <f>'Paste Funding'!R29</f>
        <v>1</v>
      </c>
      <c r="S30">
        <f>'Paste Funding'!S29</f>
        <v>42583</v>
      </c>
      <c r="T30">
        <f>_xlfn.NUMBERVALUE('Paste Funding'!T29)</f>
        <v>46234</v>
      </c>
      <c r="U30">
        <f>'Paste Funding'!U29</f>
        <v>0</v>
      </c>
      <c r="V30" t="b">
        <f>'Paste Funding'!V29</f>
        <v>0</v>
      </c>
      <c r="W30">
        <f>'Paste Funding'!W29</f>
        <v>0</v>
      </c>
      <c r="X30">
        <f>_xlfn.NUMBERVALUE('Paste Funding'!X29)</f>
        <v>0</v>
      </c>
      <c r="Y30">
        <f>'Paste Funding'!Y29</f>
        <v>0</v>
      </c>
      <c r="Z30" t="b">
        <f>'Paste Funding'!Z29</f>
        <v>0</v>
      </c>
      <c r="AA30">
        <f>'Paste Funding'!AA29</f>
        <v>0</v>
      </c>
      <c r="AB30">
        <f>_xlfn.NUMBERVALUE('Paste Funding'!AB29)</f>
        <v>0</v>
      </c>
      <c r="AC30">
        <f>'Paste Funding'!AC29</f>
        <v>0</v>
      </c>
      <c r="AD30" t="b">
        <f>'Paste Funding'!AD29</f>
        <v>0</v>
      </c>
      <c r="AE30">
        <f>'Paste Funding'!AE29</f>
        <v>0</v>
      </c>
      <c r="AF30">
        <f>_xlfn.NUMBERVALUE('Paste Funding'!AF29)</f>
        <v>0</v>
      </c>
      <c r="AG30">
        <f>'Paste Funding'!AG29</f>
        <v>0</v>
      </c>
      <c r="AH30" t="b">
        <f>'Paste Funding'!AH29</f>
        <v>0</v>
      </c>
      <c r="AI30">
        <f>'Paste Funding'!AI29</f>
        <v>0</v>
      </c>
      <c r="AJ30">
        <f>_xlfn.NUMBERVALUE('Paste Funding'!AJ29)</f>
        <v>0</v>
      </c>
      <c r="AK30">
        <f>'Paste Funding'!AK29</f>
        <v>0</v>
      </c>
      <c r="AL30" t="b">
        <f>'Paste Funding'!AL29</f>
        <v>0</v>
      </c>
      <c r="AM30">
        <f>'Paste Funding'!AM29</f>
        <v>0</v>
      </c>
      <c r="AN30">
        <f>_xlfn.NUMBERVALUE('Paste Funding'!AN29)</f>
        <v>0</v>
      </c>
      <c r="AO30">
        <f>'Paste Funding'!AO29</f>
        <v>0</v>
      </c>
      <c r="AP30">
        <f>'Paste Funding'!AP29</f>
        <v>0</v>
      </c>
      <c r="AQ30" t="b">
        <f>'Paste Funding'!AQ29</f>
        <v>0</v>
      </c>
      <c r="AR30">
        <f>'Paste Funding'!AR29</f>
        <v>0</v>
      </c>
      <c r="AS30">
        <f>_xlfn.NUMBERVALUE('Paste Funding'!AS29)</f>
        <v>0</v>
      </c>
      <c r="AT30">
        <f>'Paste Funding'!AT29</f>
        <v>0</v>
      </c>
    </row>
    <row r="31" spans="1:46" x14ac:dyDescent="0.3">
      <c r="A31">
        <f>'Paste Funding'!A30</f>
        <v>60131627</v>
      </c>
      <c r="B31">
        <f>'Paste Funding'!B30</f>
        <v>45621</v>
      </c>
      <c r="C31" t="str">
        <f>'Paste Funding'!C30</f>
        <v>LASER Level 1 Certificate for Learning, Employability and Progression</v>
      </c>
      <c r="D31" t="str">
        <f>'Paste Funding'!D30</f>
        <v>Laser Learning Awards</v>
      </c>
      <c r="E31" t="str">
        <f>'Paste Funding'!E30</f>
        <v>Level 1</v>
      </c>
      <c r="F31" t="str">
        <f>'Paste Funding'!F30</f>
        <v>Other Life Skills Qualification</v>
      </c>
      <c r="G31">
        <f>'Paste Funding'!G30</f>
        <v>0</v>
      </c>
      <c r="H31" t="str">
        <f>'Paste Funding'!H30</f>
        <v>Foundations for learning and life</v>
      </c>
      <c r="I31" t="str">
        <f>'Paste Funding'!I30</f>
        <v>Approved</v>
      </c>
      <c r="J31" t="b">
        <f>'Paste Funding'!J30</f>
        <v>1</v>
      </c>
      <c r="K31">
        <f>'Paste Funding'!K30</f>
        <v>41760</v>
      </c>
      <c r="L31">
        <f>_xlfn.NUMBERVALUE('Paste Funding'!L30)</f>
        <v>46234</v>
      </c>
      <c r="M31">
        <f>'Paste Funding'!M30</f>
        <v>0</v>
      </c>
      <c r="N31" t="b">
        <f>'Paste Funding'!N30</f>
        <v>1</v>
      </c>
      <c r="O31">
        <f>'Paste Funding'!O30</f>
        <v>41760</v>
      </c>
      <c r="P31">
        <f>_xlfn.NUMBERVALUE('Paste Funding'!P30)</f>
        <v>46234</v>
      </c>
      <c r="Q31">
        <f>'Paste Funding'!Q30</f>
        <v>0</v>
      </c>
      <c r="R31" t="b">
        <f>'Paste Funding'!R30</f>
        <v>1</v>
      </c>
      <c r="S31">
        <f>'Paste Funding'!S30</f>
        <v>42583</v>
      </c>
      <c r="T31">
        <f>_xlfn.NUMBERVALUE('Paste Funding'!T30)</f>
        <v>46234</v>
      </c>
      <c r="U31">
        <f>'Paste Funding'!U30</f>
        <v>0</v>
      </c>
      <c r="V31" t="b">
        <f>'Paste Funding'!V30</f>
        <v>0</v>
      </c>
      <c r="W31">
        <f>'Paste Funding'!W30</f>
        <v>0</v>
      </c>
      <c r="X31">
        <f>_xlfn.NUMBERVALUE('Paste Funding'!X30)</f>
        <v>0</v>
      </c>
      <c r="Y31">
        <f>'Paste Funding'!Y30</f>
        <v>0</v>
      </c>
      <c r="Z31" t="b">
        <f>'Paste Funding'!Z30</f>
        <v>0</v>
      </c>
      <c r="AA31">
        <f>'Paste Funding'!AA30</f>
        <v>0</v>
      </c>
      <c r="AB31">
        <f>_xlfn.NUMBERVALUE('Paste Funding'!AB30)</f>
        <v>0</v>
      </c>
      <c r="AC31">
        <f>'Paste Funding'!AC30</f>
        <v>0</v>
      </c>
      <c r="AD31" t="b">
        <f>'Paste Funding'!AD30</f>
        <v>0</v>
      </c>
      <c r="AE31">
        <f>'Paste Funding'!AE30</f>
        <v>0</v>
      </c>
      <c r="AF31">
        <f>_xlfn.NUMBERVALUE('Paste Funding'!AF30)</f>
        <v>0</v>
      </c>
      <c r="AG31">
        <f>'Paste Funding'!AG30</f>
        <v>0</v>
      </c>
      <c r="AH31" t="b">
        <f>'Paste Funding'!AH30</f>
        <v>0</v>
      </c>
      <c r="AI31">
        <f>'Paste Funding'!AI30</f>
        <v>0</v>
      </c>
      <c r="AJ31">
        <f>_xlfn.NUMBERVALUE('Paste Funding'!AJ30)</f>
        <v>0</v>
      </c>
      <c r="AK31">
        <f>'Paste Funding'!AK30</f>
        <v>0</v>
      </c>
      <c r="AL31" t="b">
        <f>'Paste Funding'!AL30</f>
        <v>0</v>
      </c>
      <c r="AM31">
        <f>'Paste Funding'!AM30</f>
        <v>0</v>
      </c>
      <c r="AN31">
        <f>_xlfn.NUMBERVALUE('Paste Funding'!AN30)</f>
        <v>0</v>
      </c>
      <c r="AO31">
        <f>'Paste Funding'!AO30</f>
        <v>0</v>
      </c>
      <c r="AP31">
        <f>'Paste Funding'!AP30</f>
        <v>0</v>
      </c>
      <c r="AQ31" t="b">
        <f>'Paste Funding'!AQ30</f>
        <v>0</v>
      </c>
      <c r="AR31">
        <f>'Paste Funding'!AR30</f>
        <v>0</v>
      </c>
      <c r="AS31">
        <f>_xlfn.NUMBERVALUE('Paste Funding'!AS30)</f>
        <v>0</v>
      </c>
      <c r="AT31">
        <f>'Paste Funding'!AT30</f>
        <v>0</v>
      </c>
    </row>
    <row r="32" spans="1:46" x14ac:dyDescent="0.3">
      <c r="A32">
        <f>'Paste Funding'!A31</f>
        <v>60131652</v>
      </c>
      <c r="B32">
        <f>'Paste Funding'!B31</f>
        <v>45621</v>
      </c>
      <c r="C32" t="str">
        <f>'Paste Funding'!C31</f>
        <v>LASER Level 1 Extended Certificate for Learning, Employability and Progression</v>
      </c>
      <c r="D32" t="str">
        <f>'Paste Funding'!D31</f>
        <v>Laser Learning Awards</v>
      </c>
      <c r="E32" t="str">
        <f>'Paste Funding'!E31</f>
        <v>Level 1</v>
      </c>
      <c r="F32" t="str">
        <f>'Paste Funding'!F31</f>
        <v>Other Life Skills Qualification</v>
      </c>
      <c r="G32">
        <f>'Paste Funding'!G31</f>
        <v>0</v>
      </c>
      <c r="H32" t="str">
        <f>'Paste Funding'!H31</f>
        <v>Foundations for learning and life</v>
      </c>
      <c r="I32" t="str">
        <f>'Paste Funding'!I31</f>
        <v>Approved</v>
      </c>
      <c r="J32" t="b">
        <f>'Paste Funding'!J31</f>
        <v>1</v>
      </c>
      <c r="K32">
        <f>'Paste Funding'!K31</f>
        <v>41760</v>
      </c>
      <c r="L32">
        <f>_xlfn.NUMBERVALUE('Paste Funding'!L31)</f>
        <v>46234</v>
      </c>
      <c r="M32">
        <f>'Paste Funding'!M31</f>
        <v>0</v>
      </c>
      <c r="N32" t="b">
        <f>'Paste Funding'!N31</f>
        <v>1</v>
      </c>
      <c r="O32">
        <f>'Paste Funding'!O31</f>
        <v>41760</v>
      </c>
      <c r="P32">
        <f>_xlfn.NUMBERVALUE('Paste Funding'!P31)</f>
        <v>44773</v>
      </c>
      <c r="Q32">
        <f>'Paste Funding'!Q31</f>
        <v>0</v>
      </c>
      <c r="R32" t="b">
        <f>'Paste Funding'!R31</f>
        <v>1</v>
      </c>
      <c r="S32">
        <f>'Paste Funding'!S31</f>
        <v>42583</v>
      </c>
      <c r="T32">
        <f>_xlfn.NUMBERVALUE('Paste Funding'!T31)</f>
        <v>44773</v>
      </c>
      <c r="U32">
        <f>'Paste Funding'!U31</f>
        <v>0</v>
      </c>
      <c r="V32" t="b">
        <f>'Paste Funding'!V31</f>
        <v>0</v>
      </c>
      <c r="W32">
        <f>'Paste Funding'!W31</f>
        <v>0</v>
      </c>
      <c r="X32">
        <f>_xlfn.NUMBERVALUE('Paste Funding'!X31)</f>
        <v>0</v>
      </c>
      <c r="Y32">
        <f>'Paste Funding'!Y31</f>
        <v>0</v>
      </c>
      <c r="Z32" t="b">
        <f>'Paste Funding'!Z31</f>
        <v>0</v>
      </c>
      <c r="AA32">
        <f>'Paste Funding'!AA31</f>
        <v>0</v>
      </c>
      <c r="AB32">
        <f>_xlfn.NUMBERVALUE('Paste Funding'!AB31)</f>
        <v>0</v>
      </c>
      <c r="AC32">
        <f>'Paste Funding'!AC31</f>
        <v>0</v>
      </c>
      <c r="AD32" t="b">
        <f>'Paste Funding'!AD31</f>
        <v>0</v>
      </c>
      <c r="AE32">
        <f>'Paste Funding'!AE31</f>
        <v>0</v>
      </c>
      <c r="AF32">
        <f>_xlfn.NUMBERVALUE('Paste Funding'!AF31)</f>
        <v>0</v>
      </c>
      <c r="AG32">
        <f>'Paste Funding'!AG31</f>
        <v>0</v>
      </c>
      <c r="AH32" t="b">
        <f>'Paste Funding'!AH31</f>
        <v>0</v>
      </c>
      <c r="AI32">
        <f>'Paste Funding'!AI31</f>
        <v>0</v>
      </c>
      <c r="AJ32">
        <f>_xlfn.NUMBERVALUE('Paste Funding'!AJ31)</f>
        <v>0</v>
      </c>
      <c r="AK32">
        <f>'Paste Funding'!AK31</f>
        <v>0</v>
      </c>
      <c r="AL32" t="b">
        <f>'Paste Funding'!AL31</f>
        <v>0</v>
      </c>
      <c r="AM32">
        <f>'Paste Funding'!AM31</f>
        <v>0</v>
      </c>
      <c r="AN32">
        <f>_xlfn.NUMBERVALUE('Paste Funding'!AN31)</f>
        <v>0</v>
      </c>
      <c r="AO32">
        <f>'Paste Funding'!AO31</f>
        <v>0</v>
      </c>
      <c r="AP32">
        <f>'Paste Funding'!AP31</f>
        <v>0</v>
      </c>
      <c r="AQ32" t="b">
        <f>'Paste Funding'!AQ31</f>
        <v>0</v>
      </c>
      <c r="AR32">
        <f>'Paste Funding'!AR31</f>
        <v>0</v>
      </c>
      <c r="AS32">
        <f>_xlfn.NUMBERVALUE('Paste Funding'!AS31)</f>
        <v>0</v>
      </c>
      <c r="AT32">
        <f>'Paste Funding'!AT31</f>
        <v>0</v>
      </c>
    </row>
    <row r="33" spans="1:46" x14ac:dyDescent="0.3">
      <c r="A33">
        <f>'Paste Funding'!A32</f>
        <v>60131664</v>
      </c>
      <c r="B33">
        <f>'Paste Funding'!B32</f>
        <v>45621</v>
      </c>
      <c r="C33" t="str">
        <f>'Paste Funding'!C32</f>
        <v>LASER Level 1 Diploma for Learning, Employability and Progression</v>
      </c>
      <c r="D33" t="str">
        <f>'Paste Funding'!D32</f>
        <v>Laser Learning Awards</v>
      </c>
      <c r="E33" t="str">
        <f>'Paste Funding'!E32</f>
        <v>Level 1</v>
      </c>
      <c r="F33" t="str">
        <f>'Paste Funding'!F32</f>
        <v>Other Life Skills Qualification</v>
      </c>
      <c r="G33">
        <f>'Paste Funding'!G32</f>
        <v>0</v>
      </c>
      <c r="H33" t="str">
        <f>'Paste Funding'!H32</f>
        <v>Foundations for learning and life</v>
      </c>
      <c r="I33" t="str">
        <f>'Paste Funding'!I32</f>
        <v>Approved</v>
      </c>
      <c r="J33" t="b">
        <f>'Paste Funding'!J32</f>
        <v>1</v>
      </c>
      <c r="K33">
        <f>'Paste Funding'!K32</f>
        <v>41760</v>
      </c>
      <c r="L33">
        <f>_xlfn.NUMBERVALUE('Paste Funding'!L32)</f>
        <v>46234</v>
      </c>
      <c r="M33">
        <f>'Paste Funding'!M32</f>
        <v>0</v>
      </c>
      <c r="N33" t="b">
        <f>'Paste Funding'!N32</f>
        <v>1</v>
      </c>
      <c r="O33">
        <f>'Paste Funding'!O32</f>
        <v>41760</v>
      </c>
      <c r="P33">
        <f>_xlfn.NUMBERVALUE('Paste Funding'!P32)</f>
        <v>46234</v>
      </c>
      <c r="Q33">
        <f>'Paste Funding'!Q32</f>
        <v>0</v>
      </c>
      <c r="R33" t="b">
        <f>'Paste Funding'!R32</f>
        <v>1</v>
      </c>
      <c r="S33">
        <f>'Paste Funding'!S32</f>
        <v>42583</v>
      </c>
      <c r="T33">
        <f>_xlfn.NUMBERVALUE('Paste Funding'!T32)</f>
        <v>46234</v>
      </c>
      <c r="U33">
        <f>'Paste Funding'!U32</f>
        <v>0</v>
      </c>
      <c r="V33" t="b">
        <f>'Paste Funding'!V32</f>
        <v>0</v>
      </c>
      <c r="W33">
        <f>'Paste Funding'!W32</f>
        <v>0</v>
      </c>
      <c r="X33">
        <f>_xlfn.NUMBERVALUE('Paste Funding'!X32)</f>
        <v>0</v>
      </c>
      <c r="Y33">
        <f>'Paste Funding'!Y32</f>
        <v>0</v>
      </c>
      <c r="Z33" t="b">
        <f>'Paste Funding'!Z32</f>
        <v>0</v>
      </c>
      <c r="AA33">
        <f>'Paste Funding'!AA32</f>
        <v>0</v>
      </c>
      <c r="AB33">
        <f>_xlfn.NUMBERVALUE('Paste Funding'!AB32)</f>
        <v>0</v>
      </c>
      <c r="AC33">
        <f>'Paste Funding'!AC32</f>
        <v>0</v>
      </c>
      <c r="AD33" t="b">
        <f>'Paste Funding'!AD32</f>
        <v>0</v>
      </c>
      <c r="AE33">
        <f>'Paste Funding'!AE32</f>
        <v>0</v>
      </c>
      <c r="AF33">
        <f>_xlfn.NUMBERVALUE('Paste Funding'!AF32)</f>
        <v>0</v>
      </c>
      <c r="AG33">
        <f>'Paste Funding'!AG32</f>
        <v>0</v>
      </c>
      <c r="AH33" t="b">
        <f>'Paste Funding'!AH32</f>
        <v>0</v>
      </c>
      <c r="AI33">
        <f>'Paste Funding'!AI32</f>
        <v>0</v>
      </c>
      <c r="AJ33">
        <f>_xlfn.NUMBERVALUE('Paste Funding'!AJ32)</f>
        <v>0</v>
      </c>
      <c r="AK33">
        <f>'Paste Funding'!AK32</f>
        <v>0</v>
      </c>
      <c r="AL33" t="b">
        <f>'Paste Funding'!AL32</f>
        <v>0</v>
      </c>
      <c r="AM33">
        <f>'Paste Funding'!AM32</f>
        <v>0</v>
      </c>
      <c r="AN33">
        <f>_xlfn.NUMBERVALUE('Paste Funding'!AN32)</f>
        <v>0</v>
      </c>
      <c r="AO33">
        <f>'Paste Funding'!AO32</f>
        <v>0</v>
      </c>
      <c r="AP33">
        <f>'Paste Funding'!AP32</f>
        <v>0</v>
      </c>
      <c r="AQ33" t="b">
        <f>'Paste Funding'!AQ32</f>
        <v>0</v>
      </c>
      <c r="AR33">
        <f>'Paste Funding'!AR32</f>
        <v>0</v>
      </c>
      <c r="AS33">
        <f>_xlfn.NUMBERVALUE('Paste Funding'!AS32)</f>
        <v>0</v>
      </c>
      <c r="AT33">
        <f>'Paste Funding'!AT32</f>
        <v>0</v>
      </c>
    </row>
    <row r="34" spans="1:46" x14ac:dyDescent="0.3">
      <c r="A34" t="str">
        <f>'Paste Funding'!A33</f>
        <v>6005024X</v>
      </c>
      <c r="B34">
        <f>'Paste Funding'!B33</f>
        <v>45621</v>
      </c>
      <c r="C34" t="str">
        <f>'Paste Funding'!C33</f>
        <v xml:space="preserve">Laser Level 2 Certificate in Progression </v>
      </c>
      <c r="D34" t="str">
        <f>'Paste Funding'!D33</f>
        <v>Laser Learning Awards</v>
      </c>
      <c r="E34" t="str">
        <f>'Paste Funding'!E33</f>
        <v>Level 2</v>
      </c>
      <c r="F34" t="str">
        <f>'Paste Funding'!F33</f>
        <v>Other Life Skills Qualification</v>
      </c>
      <c r="G34">
        <f>'Paste Funding'!G33</f>
        <v>0</v>
      </c>
      <c r="H34" t="str">
        <f>'Paste Funding'!H33</f>
        <v>Foundations for learning and life</v>
      </c>
      <c r="I34" t="str">
        <f>'Paste Funding'!I33</f>
        <v>Approved</v>
      </c>
      <c r="J34" t="b">
        <f>'Paste Funding'!J33</f>
        <v>1</v>
      </c>
      <c r="K34">
        <f>'Paste Funding'!K33</f>
        <v>41000</v>
      </c>
      <c r="L34">
        <f>_xlfn.NUMBERVALUE('Paste Funding'!L33)</f>
        <v>46234</v>
      </c>
      <c r="M34">
        <f>'Paste Funding'!M33</f>
        <v>0</v>
      </c>
      <c r="N34" t="b">
        <f>'Paste Funding'!N33</f>
        <v>1</v>
      </c>
      <c r="O34">
        <f>'Paste Funding'!O33</f>
        <v>41000</v>
      </c>
      <c r="P34">
        <f>_xlfn.NUMBERVALUE('Paste Funding'!P33)</f>
        <v>46234</v>
      </c>
      <c r="Q34">
        <f>'Paste Funding'!Q33</f>
        <v>0</v>
      </c>
      <c r="R34" t="b">
        <f>'Paste Funding'!R33</f>
        <v>1</v>
      </c>
      <c r="S34">
        <f>'Paste Funding'!S33</f>
        <v>42583</v>
      </c>
      <c r="T34">
        <f>_xlfn.NUMBERVALUE('Paste Funding'!T33)</f>
        <v>46234</v>
      </c>
      <c r="U34">
        <f>'Paste Funding'!U33</f>
        <v>0</v>
      </c>
      <c r="V34" t="b">
        <f>'Paste Funding'!V33</f>
        <v>0</v>
      </c>
      <c r="W34">
        <f>'Paste Funding'!W33</f>
        <v>0</v>
      </c>
      <c r="X34">
        <f>_xlfn.NUMBERVALUE('Paste Funding'!X33)</f>
        <v>0</v>
      </c>
      <c r="Y34">
        <f>'Paste Funding'!Y33</f>
        <v>0</v>
      </c>
      <c r="Z34" t="b">
        <f>'Paste Funding'!Z33</f>
        <v>0</v>
      </c>
      <c r="AA34">
        <f>'Paste Funding'!AA33</f>
        <v>0</v>
      </c>
      <c r="AB34">
        <f>_xlfn.NUMBERVALUE('Paste Funding'!AB33)</f>
        <v>0</v>
      </c>
      <c r="AC34">
        <f>'Paste Funding'!AC33</f>
        <v>0</v>
      </c>
      <c r="AD34" t="b">
        <f>'Paste Funding'!AD33</f>
        <v>0</v>
      </c>
      <c r="AE34">
        <f>'Paste Funding'!AE33</f>
        <v>0</v>
      </c>
      <c r="AF34">
        <f>_xlfn.NUMBERVALUE('Paste Funding'!AF33)</f>
        <v>0</v>
      </c>
      <c r="AG34">
        <f>'Paste Funding'!AG33</f>
        <v>0</v>
      </c>
      <c r="AH34" t="b">
        <f>'Paste Funding'!AH33</f>
        <v>0</v>
      </c>
      <c r="AI34">
        <f>'Paste Funding'!AI33</f>
        <v>0</v>
      </c>
      <c r="AJ34">
        <f>_xlfn.NUMBERVALUE('Paste Funding'!AJ33)</f>
        <v>0</v>
      </c>
      <c r="AK34">
        <f>'Paste Funding'!AK33</f>
        <v>0</v>
      </c>
      <c r="AL34" t="b">
        <f>'Paste Funding'!AL33</f>
        <v>0</v>
      </c>
      <c r="AM34">
        <f>'Paste Funding'!AM33</f>
        <v>0</v>
      </c>
      <c r="AN34">
        <f>_xlfn.NUMBERVALUE('Paste Funding'!AN33)</f>
        <v>0</v>
      </c>
      <c r="AO34">
        <f>'Paste Funding'!AO33</f>
        <v>0</v>
      </c>
      <c r="AP34">
        <f>'Paste Funding'!AP33</f>
        <v>0</v>
      </c>
      <c r="AQ34" t="b">
        <f>'Paste Funding'!AQ33</f>
        <v>0</v>
      </c>
      <c r="AR34">
        <f>'Paste Funding'!AR33</f>
        <v>0</v>
      </c>
      <c r="AS34">
        <f>_xlfn.NUMBERVALUE('Paste Funding'!AS33)</f>
        <v>0</v>
      </c>
      <c r="AT34">
        <f>'Paste Funding'!AT33</f>
        <v>0</v>
      </c>
    </row>
    <row r="35" spans="1:46" x14ac:dyDescent="0.3">
      <c r="A35">
        <f>'Paste Funding'!A34</f>
        <v>60050251</v>
      </c>
      <c r="B35">
        <f>'Paste Funding'!B34</f>
        <v>45621</v>
      </c>
      <c r="C35" t="str">
        <f>'Paste Funding'!C34</f>
        <v xml:space="preserve">Laser Level 2 Diploma in Progression </v>
      </c>
      <c r="D35" t="str">
        <f>'Paste Funding'!D34</f>
        <v>Laser Learning Awards</v>
      </c>
      <c r="E35" t="str">
        <f>'Paste Funding'!E34</f>
        <v>Level 2</v>
      </c>
      <c r="F35" t="str">
        <f>'Paste Funding'!F34</f>
        <v>Other Life Skills Qualification</v>
      </c>
      <c r="G35">
        <f>'Paste Funding'!G34</f>
        <v>0</v>
      </c>
      <c r="H35" t="str">
        <f>'Paste Funding'!H34</f>
        <v>Foundations for learning and life</v>
      </c>
      <c r="I35" t="str">
        <f>'Paste Funding'!I34</f>
        <v>Approved</v>
      </c>
      <c r="J35" t="b">
        <f>'Paste Funding'!J34</f>
        <v>1</v>
      </c>
      <c r="K35">
        <f>'Paste Funding'!K34</f>
        <v>41000</v>
      </c>
      <c r="L35">
        <f>_xlfn.NUMBERVALUE('Paste Funding'!L34)</f>
        <v>46234</v>
      </c>
      <c r="M35">
        <f>'Paste Funding'!M34</f>
        <v>0</v>
      </c>
      <c r="N35" t="b">
        <f>'Paste Funding'!N34</f>
        <v>1</v>
      </c>
      <c r="O35">
        <f>'Paste Funding'!O34</f>
        <v>41000</v>
      </c>
      <c r="P35">
        <f>_xlfn.NUMBERVALUE('Paste Funding'!P34)</f>
        <v>46234</v>
      </c>
      <c r="Q35">
        <f>'Paste Funding'!Q34</f>
        <v>0</v>
      </c>
      <c r="R35" t="b">
        <f>'Paste Funding'!R34</f>
        <v>1</v>
      </c>
      <c r="S35">
        <f>'Paste Funding'!S34</f>
        <v>42583</v>
      </c>
      <c r="T35">
        <f>_xlfn.NUMBERVALUE('Paste Funding'!T34)</f>
        <v>46234</v>
      </c>
      <c r="U35">
        <f>'Paste Funding'!U34</f>
        <v>0</v>
      </c>
      <c r="V35" t="b">
        <f>'Paste Funding'!V34</f>
        <v>0</v>
      </c>
      <c r="W35">
        <f>'Paste Funding'!W34</f>
        <v>0</v>
      </c>
      <c r="X35">
        <f>_xlfn.NUMBERVALUE('Paste Funding'!X34)</f>
        <v>0</v>
      </c>
      <c r="Y35">
        <f>'Paste Funding'!Y34</f>
        <v>0</v>
      </c>
      <c r="Z35" t="b">
        <f>'Paste Funding'!Z34</f>
        <v>0</v>
      </c>
      <c r="AA35">
        <f>'Paste Funding'!AA34</f>
        <v>0</v>
      </c>
      <c r="AB35">
        <f>_xlfn.NUMBERVALUE('Paste Funding'!AB34)</f>
        <v>0</v>
      </c>
      <c r="AC35">
        <f>'Paste Funding'!AC34</f>
        <v>0</v>
      </c>
      <c r="AD35" t="b">
        <f>'Paste Funding'!AD34</f>
        <v>0</v>
      </c>
      <c r="AE35">
        <f>'Paste Funding'!AE34</f>
        <v>0</v>
      </c>
      <c r="AF35">
        <f>_xlfn.NUMBERVALUE('Paste Funding'!AF34)</f>
        <v>0</v>
      </c>
      <c r="AG35">
        <f>'Paste Funding'!AG34</f>
        <v>0</v>
      </c>
      <c r="AH35" t="b">
        <f>'Paste Funding'!AH34</f>
        <v>0</v>
      </c>
      <c r="AI35">
        <f>'Paste Funding'!AI34</f>
        <v>0</v>
      </c>
      <c r="AJ35">
        <f>_xlfn.NUMBERVALUE('Paste Funding'!AJ34)</f>
        <v>0</v>
      </c>
      <c r="AK35">
        <f>'Paste Funding'!AK34</f>
        <v>0</v>
      </c>
      <c r="AL35" t="b">
        <f>'Paste Funding'!AL34</f>
        <v>0</v>
      </c>
      <c r="AM35">
        <f>'Paste Funding'!AM34</f>
        <v>0</v>
      </c>
      <c r="AN35">
        <f>_xlfn.NUMBERVALUE('Paste Funding'!AN34)</f>
        <v>0</v>
      </c>
      <c r="AO35">
        <f>'Paste Funding'!AO34</f>
        <v>0</v>
      </c>
      <c r="AP35">
        <f>'Paste Funding'!AP34</f>
        <v>0</v>
      </c>
      <c r="AQ35" t="b">
        <f>'Paste Funding'!AQ34</f>
        <v>0</v>
      </c>
      <c r="AR35">
        <f>'Paste Funding'!AR34</f>
        <v>0</v>
      </c>
      <c r="AS35">
        <f>_xlfn.NUMBERVALUE('Paste Funding'!AS34)</f>
        <v>0</v>
      </c>
      <c r="AT35">
        <f>'Paste Funding'!AT34</f>
        <v>0</v>
      </c>
    </row>
    <row r="36" spans="1:46" x14ac:dyDescent="0.3">
      <c r="A36">
        <f>'Paste Funding'!A35</f>
        <v>60050263</v>
      </c>
      <c r="B36">
        <f>'Paste Funding'!B35</f>
        <v>45621</v>
      </c>
      <c r="C36" t="str">
        <f>'Paste Funding'!C35</f>
        <v xml:space="preserve">Laser Level 2 Award in Progression </v>
      </c>
      <c r="D36" t="str">
        <f>'Paste Funding'!D35</f>
        <v>Laser Learning Awards</v>
      </c>
      <c r="E36" t="str">
        <f>'Paste Funding'!E35</f>
        <v>Level 2</v>
      </c>
      <c r="F36" t="str">
        <f>'Paste Funding'!F35</f>
        <v>Other Life Skills Qualification</v>
      </c>
      <c r="G36">
        <f>'Paste Funding'!G35</f>
        <v>0</v>
      </c>
      <c r="H36" t="str">
        <f>'Paste Funding'!H35</f>
        <v>Foundations for learning and life</v>
      </c>
      <c r="I36" t="str">
        <f>'Paste Funding'!I35</f>
        <v>Approved</v>
      </c>
      <c r="J36" t="b">
        <f>'Paste Funding'!J35</f>
        <v>1</v>
      </c>
      <c r="K36">
        <f>'Paste Funding'!K35</f>
        <v>41000</v>
      </c>
      <c r="L36">
        <f>_xlfn.NUMBERVALUE('Paste Funding'!L35)</f>
        <v>46234</v>
      </c>
      <c r="M36">
        <f>'Paste Funding'!M35</f>
        <v>0</v>
      </c>
      <c r="N36" t="b">
        <f>'Paste Funding'!N35</f>
        <v>1</v>
      </c>
      <c r="O36">
        <f>'Paste Funding'!O35</f>
        <v>41000</v>
      </c>
      <c r="P36">
        <f>_xlfn.NUMBERVALUE('Paste Funding'!P35)</f>
        <v>46234</v>
      </c>
      <c r="Q36">
        <f>'Paste Funding'!Q35</f>
        <v>0</v>
      </c>
      <c r="R36" t="b">
        <f>'Paste Funding'!R35</f>
        <v>1</v>
      </c>
      <c r="S36">
        <f>'Paste Funding'!S35</f>
        <v>42583</v>
      </c>
      <c r="T36">
        <f>_xlfn.NUMBERVALUE('Paste Funding'!T35)</f>
        <v>46234</v>
      </c>
      <c r="U36">
        <f>'Paste Funding'!U35</f>
        <v>0</v>
      </c>
      <c r="V36" t="b">
        <f>'Paste Funding'!V35</f>
        <v>0</v>
      </c>
      <c r="W36">
        <f>'Paste Funding'!W35</f>
        <v>0</v>
      </c>
      <c r="X36">
        <f>_xlfn.NUMBERVALUE('Paste Funding'!X35)</f>
        <v>0</v>
      </c>
      <c r="Y36">
        <f>'Paste Funding'!Y35</f>
        <v>0</v>
      </c>
      <c r="Z36" t="b">
        <f>'Paste Funding'!Z35</f>
        <v>0</v>
      </c>
      <c r="AA36">
        <f>'Paste Funding'!AA35</f>
        <v>0</v>
      </c>
      <c r="AB36">
        <f>_xlfn.NUMBERVALUE('Paste Funding'!AB35)</f>
        <v>0</v>
      </c>
      <c r="AC36">
        <f>'Paste Funding'!AC35</f>
        <v>0</v>
      </c>
      <c r="AD36" t="b">
        <f>'Paste Funding'!AD35</f>
        <v>0</v>
      </c>
      <c r="AE36">
        <f>'Paste Funding'!AE35</f>
        <v>0</v>
      </c>
      <c r="AF36">
        <f>_xlfn.NUMBERVALUE('Paste Funding'!AF35)</f>
        <v>0</v>
      </c>
      <c r="AG36">
        <f>'Paste Funding'!AG35</f>
        <v>0</v>
      </c>
      <c r="AH36" t="b">
        <f>'Paste Funding'!AH35</f>
        <v>0</v>
      </c>
      <c r="AI36">
        <f>'Paste Funding'!AI35</f>
        <v>0</v>
      </c>
      <c r="AJ36">
        <f>_xlfn.NUMBERVALUE('Paste Funding'!AJ35)</f>
        <v>0</v>
      </c>
      <c r="AK36">
        <f>'Paste Funding'!AK35</f>
        <v>0</v>
      </c>
      <c r="AL36" t="b">
        <f>'Paste Funding'!AL35</f>
        <v>0</v>
      </c>
      <c r="AM36">
        <f>'Paste Funding'!AM35</f>
        <v>0</v>
      </c>
      <c r="AN36">
        <f>_xlfn.NUMBERVALUE('Paste Funding'!AN35)</f>
        <v>0</v>
      </c>
      <c r="AO36">
        <f>'Paste Funding'!AO35</f>
        <v>0</v>
      </c>
      <c r="AP36">
        <f>'Paste Funding'!AP35</f>
        <v>0</v>
      </c>
      <c r="AQ36" t="b">
        <f>'Paste Funding'!AQ35</f>
        <v>0</v>
      </c>
      <c r="AR36">
        <f>'Paste Funding'!AR35</f>
        <v>0</v>
      </c>
      <c r="AS36">
        <f>_xlfn.NUMBERVALUE('Paste Funding'!AS35)</f>
        <v>0</v>
      </c>
      <c r="AT36">
        <f>'Paste Funding'!AT35</f>
        <v>0</v>
      </c>
    </row>
    <row r="37" spans="1:46" x14ac:dyDescent="0.3">
      <c r="A37">
        <f>'Paste Funding'!A36</f>
        <v>60058730</v>
      </c>
      <c r="B37">
        <f>'Paste Funding'!B36</f>
        <v>45621</v>
      </c>
      <c r="C37" t="str">
        <f>'Paste Funding'!C36</f>
        <v>Laser Level 2 Award in Induction to College</v>
      </c>
      <c r="D37" t="str">
        <f>'Paste Funding'!D36</f>
        <v>Laser Learning Awards</v>
      </c>
      <c r="E37" t="str">
        <f>'Paste Funding'!E36</f>
        <v>Level 2</v>
      </c>
      <c r="F37" t="str">
        <f>'Paste Funding'!F36</f>
        <v>Other Life Skills Qualification</v>
      </c>
      <c r="G37">
        <f>'Paste Funding'!G36</f>
        <v>0</v>
      </c>
      <c r="H37" t="str">
        <f>'Paste Funding'!H36</f>
        <v>Foundations for learning and life</v>
      </c>
      <c r="I37" t="str">
        <f>'Paste Funding'!I36</f>
        <v>Approved</v>
      </c>
      <c r="J37" t="b">
        <f>'Paste Funding'!J36</f>
        <v>1</v>
      </c>
      <c r="K37">
        <f>'Paste Funding'!K36</f>
        <v>41091</v>
      </c>
      <c r="L37">
        <f>_xlfn.NUMBERVALUE('Paste Funding'!L36)</f>
        <v>46234</v>
      </c>
      <c r="M37">
        <f>'Paste Funding'!M36</f>
        <v>0</v>
      </c>
      <c r="N37" t="b">
        <f>'Paste Funding'!N36</f>
        <v>1</v>
      </c>
      <c r="O37">
        <f>'Paste Funding'!O36</f>
        <v>41091</v>
      </c>
      <c r="P37">
        <f>_xlfn.NUMBERVALUE('Paste Funding'!P36)</f>
        <v>46234</v>
      </c>
      <c r="Q37">
        <f>'Paste Funding'!Q36</f>
        <v>0</v>
      </c>
      <c r="R37" t="b">
        <f>'Paste Funding'!R36</f>
        <v>0</v>
      </c>
      <c r="S37">
        <f>'Paste Funding'!S36</f>
        <v>0</v>
      </c>
      <c r="T37">
        <f>_xlfn.NUMBERVALUE('Paste Funding'!T36)</f>
        <v>0</v>
      </c>
      <c r="U37">
        <f>'Paste Funding'!U36</f>
        <v>0</v>
      </c>
      <c r="V37" t="b">
        <f>'Paste Funding'!V36</f>
        <v>0</v>
      </c>
      <c r="W37">
        <f>'Paste Funding'!W36</f>
        <v>0</v>
      </c>
      <c r="X37">
        <f>_xlfn.NUMBERVALUE('Paste Funding'!X36)</f>
        <v>0</v>
      </c>
      <c r="Y37">
        <f>'Paste Funding'!Y36</f>
        <v>0</v>
      </c>
      <c r="Z37" t="b">
        <f>'Paste Funding'!Z36</f>
        <v>0</v>
      </c>
      <c r="AA37">
        <f>'Paste Funding'!AA36</f>
        <v>0</v>
      </c>
      <c r="AB37">
        <f>_xlfn.NUMBERVALUE('Paste Funding'!AB36)</f>
        <v>0</v>
      </c>
      <c r="AC37">
        <f>'Paste Funding'!AC36</f>
        <v>0</v>
      </c>
      <c r="AD37" t="b">
        <f>'Paste Funding'!AD36</f>
        <v>0</v>
      </c>
      <c r="AE37">
        <f>'Paste Funding'!AE36</f>
        <v>0</v>
      </c>
      <c r="AF37">
        <f>_xlfn.NUMBERVALUE('Paste Funding'!AF36)</f>
        <v>0</v>
      </c>
      <c r="AG37">
        <f>'Paste Funding'!AG36</f>
        <v>0</v>
      </c>
      <c r="AH37" t="b">
        <f>'Paste Funding'!AH36</f>
        <v>0</v>
      </c>
      <c r="AI37">
        <f>'Paste Funding'!AI36</f>
        <v>0</v>
      </c>
      <c r="AJ37">
        <f>_xlfn.NUMBERVALUE('Paste Funding'!AJ36)</f>
        <v>0</v>
      </c>
      <c r="AK37">
        <f>'Paste Funding'!AK36</f>
        <v>0</v>
      </c>
      <c r="AL37" t="b">
        <f>'Paste Funding'!AL36</f>
        <v>0</v>
      </c>
      <c r="AM37">
        <f>'Paste Funding'!AM36</f>
        <v>0</v>
      </c>
      <c r="AN37">
        <f>_xlfn.NUMBERVALUE('Paste Funding'!AN36)</f>
        <v>0</v>
      </c>
      <c r="AO37">
        <f>'Paste Funding'!AO36</f>
        <v>0</v>
      </c>
      <c r="AP37">
        <f>'Paste Funding'!AP36</f>
        <v>0</v>
      </c>
      <c r="AQ37" t="b">
        <f>'Paste Funding'!AQ36</f>
        <v>0</v>
      </c>
      <c r="AR37">
        <f>'Paste Funding'!AR36</f>
        <v>0</v>
      </c>
      <c r="AS37">
        <f>_xlfn.NUMBERVALUE('Paste Funding'!AS36)</f>
        <v>0</v>
      </c>
      <c r="AT37">
        <f>'Paste Funding'!AT36</f>
        <v>0</v>
      </c>
    </row>
    <row r="38" spans="1:46" x14ac:dyDescent="0.3">
      <c r="A38" t="str">
        <f>'Paste Funding'!A37</f>
        <v>6007484X</v>
      </c>
      <c r="B38">
        <f>'Paste Funding'!B37</f>
        <v>45621</v>
      </c>
      <c r="C38" t="str">
        <f>'Paste Funding'!C37</f>
        <v>Laser Level 2 Award for Enhancing Employability</v>
      </c>
      <c r="D38" t="str">
        <f>'Paste Funding'!D37</f>
        <v>Laser Learning Awards</v>
      </c>
      <c r="E38" t="str">
        <f>'Paste Funding'!E37</f>
        <v>Level 2</v>
      </c>
      <c r="F38" t="str">
        <f>'Paste Funding'!F37</f>
        <v>Other Life Skills Qualification</v>
      </c>
      <c r="G38">
        <f>'Paste Funding'!G37</f>
        <v>0</v>
      </c>
      <c r="H38" t="str">
        <f>'Paste Funding'!H37</f>
        <v>Foundations for learning and life</v>
      </c>
      <c r="I38" t="str">
        <f>'Paste Funding'!I37</f>
        <v>Approved</v>
      </c>
      <c r="J38" t="b">
        <f>'Paste Funding'!J37</f>
        <v>1</v>
      </c>
      <c r="K38">
        <f>'Paste Funding'!K37</f>
        <v>41275</v>
      </c>
      <c r="L38">
        <f>_xlfn.NUMBERVALUE('Paste Funding'!L37)</f>
        <v>46234</v>
      </c>
      <c r="M38">
        <f>'Paste Funding'!M37</f>
        <v>0</v>
      </c>
      <c r="N38" t="b">
        <f>'Paste Funding'!N37</f>
        <v>1</v>
      </c>
      <c r="O38">
        <f>'Paste Funding'!O37</f>
        <v>41275</v>
      </c>
      <c r="P38">
        <f>_xlfn.NUMBERVALUE('Paste Funding'!P37)</f>
        <v>44773</v>
      </c>
      <c r="Q38">
        <f>'Paste Funding'!Q37</f>
        <v>0</v>
      </c>
      <c r="R38" t="b">
        <f>'Paste Funding'!R37</f>
        <v>1</v>
      </c>
      <c r="S38">
        <f>'Paste Funding'!S37</f>
        <v>42583</v>
      </c>
      <c r="T38">
        <f>_xlfn.NUMBERVALUE('Paste Funding'!T37)</f>
        <v>44773</v>
      </c>
      <c r="U38">
        <f>'Paste Funding'!U37</f>
        <v>0</v>
      </c>
      <c r="V38" t="b">
        <f>'Paste Funding'!V37</f>
        <v>0</v>
      </c>
      <c r="W38">
        <f>'Paste Funding'!W37</f>
        <v>0</v>
      </c>
      <c r="X38">
        <f>_xlfn.NUMBERVALUE('Paste Funding'!X37)</f>
        <v>0</v>
      </c>
      <c r="Y38">
        <f>'Paste Funding'!Y37</f>
        <v>0</v>
      </c>
      <c r="Z38" t="b">
        <f>'Paste Funding'!Z37</f>
        <v>0</v>
      </c>
      <c r="AA38">
        <f>'Paste Funding'!AA37</f>
        <v>0</v>
      </c>
      <c r="AB38">
        <f>_xlfn.NUMBERVALUE('Paste Funding'!AB37)</f>
        <v>0</v>
      </c>
      <c r="AC38">
        <f>'Paste Funding'!AC37</f>
        <v>0</v>
      </c>
      <c r="AD38" t="b">
        <f>'Paste Funding'!AD37</f>
        <v>0</v>
      </c>
      <c r="AE38">
        <f>'Paste Funding'!AE37</f>
        <v>0</v>
      </c>
      <c r="AF38">
        <f>_xlfn.NUMBERVALUE('Paste Funding'!AF37)</f>
        <v>0</v>
      </c>
      <c r="AG38">
        <f>'Paste Funding'!AG37</f>
        <v>0</v>
      </c>
      <c r="AH38" t="b">
        <f>'Paste Funding'!AH37</f>
        <v>0</v>
      </c>
      <c r="AI38">
        <f>'Paste Funding'!AI37</f>
        <v>0</v>
      </c>
      <c r="AJ38">
        <f>_xlfn.NUMBERVALUE('Paste Funding'!AJ37)</f>
        <v>0</v>
      </c>
      <c r="AK38">
        <f>'Paste Funding'!AK37</f>
        <v>0</v>
      </c>
      <c r="AL38" t="b">
        <f>'Paste Funding'!AL37</f>
        <v>0</v>
      </c>
      <c r="AM38">
        <f>'Paste Funding'!AM37</f>
        <v>0</v>
      </c>
      <c r="AN38">
        <f>_xlfn.NUMBERVALUE('Paste Funding'!AN37)</f>
        <v>0</v>
      </c>
      <c r="AO38">
        <f>'Paste Funding'!AO37</f>
        <v>0</v>
      </c>
      <c r="AP38">
        <f>'Paste Funding'!AP37</f>
        <v>0</v>
      </c>
      <c r="AQ38" t="b">
        <f>'Paste Funding'!AQ37</f>
        <v>0</v>
      </c>
      <c r="AR38">
        <f>'Paste Funding'!AR37</f>
        <v>0</v>
      </c>
      <c r="AS38">
        <f>_xlfn.NUMBERVALUE('Paste Funding'!AS37)</f>
        <v>0</v>
      </c>
      <c r="AT38">
        <f>'Paste Funding'!AT37</f>
        <v>0</v>
      </c>
    </row>
    <row r="39" spans="1:46" x14ac:dyDescent="0.3">
      <c r="A39">
        <f>'Paste Funding'!A38</f>
        <v>60079514</v>
      </c>
      <c r="B39">
        <f>'Paste Funding'!B38</f>
        <v>45621</v>
      </c>
      <c r="C39" t="str">
        <f>'Paste Funding'!C38</f>
        <v xml:space="preserve">Laser Level 2 Certificate for Enhancing Employability </v>
      </c>
      <c r="D39" t="str">
        <f>'Paste Funding'!D38</f>
        <v>Laser Learning Awards</v>
      </c>
      <c r="E39" t="str">
        <f>'Paste Funding'!E38</f>
        <v>Level 2</v>
      </c>
      <c r="F39" t="str">
        <f>'Paste Funding'!F38</f>
        <v>Other Life Skills Qualification</v>
      </c>
      <c r="G39">
        <f>'Paste Funding'!G38</f>
        <v>0</v>
      </c>
      <c r="H39" t="str">
        <f>'Paste Funding'!H38</f>
        <v>Foundations for learning and life</v>
      </c>
      <c r="I39" t="str">
        <f>'Paste Funding'!I38</f>
        <v>Approved</v>
      </c>
      <c r="J39" t="b">
        <f>'Paste Funding'!J38</f>
        <v>1</v>
      </c>
      <c r="K39">
        <f>'Paste Funding'!K38</f>
        <v>41306</v>
      </c>
      <c r="L39">
        <f>_xlfn.NUMBERVALUE('Paste Funding'!L38)</f>
        <v>46234</v>
      </c>
      <c r="M39">
        <f>'Paste Funding'!M38</f>
        <v>0</v>
      </c>
      <c r="N39" t="b">
        <f>'Paste Funding'!N38</f>
        <v>1</v>
      </c>
      <c r="O39">
        <f>'Paste Funding'!O38</f>
        <v>41306</v>
      </c>
      <c r="P39">
        <f>_xlfn.NUMBERVALUE('Paste Funding'!P38)</f>
        <v>44773</v>
      </c>
      <c r="Q39">
        <f>'Paste Funding'!Q38</f>
        <v>0</v>
      </c>
      <c r="R39" t="b">
        <f>'Paste Funding'!R38</f>
        <v>1</v>
      </c>
      <c r="S39">
        <f>'Paste Funding'!S38</f>
        <v>42583</v>
      </c>
      <c r="T39">
        <f>_xlfn.NUMBERVALUE('Paste Funding'!T38)</f>
        <v>44773</v>
      </c>
      <c r="U39">
        <f>'Paste Funding'!U38</f>
        <v>0</v>
      </c>
      <c r="V39" t="b">
        <f>'Paste Funding'!V38</f>
        <v>0</v>
      </c>
      <c r="W39">
        <f>'Paste Funding'!W38</f>
        <v>0</v>
      </c>
      <c r="X39">
        <f>_xlfn.NUMBERVALUE('Paste Funding'!X38)</f>
        <v>0</v>
      </c>
      <c r="Y39">
        <f>'Paste Funding'!Y38</f>
        <v>0</v>
      </c>
      <c r="Z39" t="b">
        <f>'Paste Funding'!Z38</f>
        <v>0</v>
      </c>
      <c r="AA39">
        <f>'Paste Funding'!AA38</f>
        <v>0</v>
      </c>
      <c r="AB39">
        <f>_xlfn.NUMBERVALUE('Paste Funding'!AB38)</f>
        <v>0</v>
      </c>
      <c r="AC39">
        <f>'Paste Funding'!AC38</f>
        <v>0</v>
      </c>
      <c r="AD39" t="b">
        <f>'Paste Funding'!AD38</f>
        <v>0</v>
      </c>
      <c r="AE39">
        <f>'Paste Funding'!AE38</f>
        <v>0</v>
      </c>
      <c r="AF39">
        <f>_xlfn.NUMBERVALUE('Paste Funding'!AF38)</f>
        <v>0</v>
      </c>
      <c r="AG39">
        <f>'Paste Funding'!AG38</f>
        <v>0</v>
      </c>
      <c r="AH39" t="b">
        <f>'Paste Funding'!AH38</f>
        <v>0</v>
      </c>
      <c r="AI39">
        <f>'Paste Funding'!AI38</f>
        <v>0</v>
      </c>
      <c r="AJ39">
        <f>_xlfn.NUMBERVALUE('Paste Funding'!AJ38)</f>
        <v>0</v>
      </c>
      <c r="AK39">
        <f>'Paste Funding'!AK38</f>
        <v>0</v>
      </c>
      <c r="AL39" t="b">
        <f>'Paste Funding'!AL38</f>
        <v>0</v>
      </c>
      <c r="AM39">
        <f>'Paste Funding'!AM38</f>
        <v>0</v>
      </c>
      <c r="AN39">
        <f>_xlfn.NUMBERVALUE('Paste Funding'!AN38)</f>
        <v>0</v>
      </c>
      <c r="AO39">
        <f>'Paste Funding'!AO38</f>
        <v>0</v>
      </c>
      <c r="AP39">
        <f>'Paste Funding'!AP38</f>
        <v>0</v>
      </c>
      <c r="AQ39" t="b">
        <f>'Paste Funding'!AQ38</f>
        <v>0</v>
      </c>
      <c r="AR39">
        <f>'Paste Funding'!AR38</f>
        <v>0</v>
      </c>
      <c r="AS39">
        <f>_xlfn.NUMBERVALUE('Paste Funding'!AS38)</f>
        <v>0</v>
      </c>
      <c r="AT39">
        <f>'Paste Funding'!AT38</f>
        <v>0</v>
      </c>
    </row>
    <row r="40" spans="1:46" x14ac:dyDescent="0.3">
      <c r="A40">
        <f>'Paste Funding'!A39</f>
        <v>60027861</v>
      </c>
      <c r="B40">
        <f>'Paste Funding'!B39</f>
        <v>45621</v>
      </c>
      <c r="C40" t="str">
        <f>'Paste Funding'!C39</f>
        <v>Laser Level 3 Award in Research Skills for Academic Study</v>
      </c>
      <c r="D40" t="str">
        <f>'Paste Funding'!D39</f>
        <v>Laser Learning Awards</v>
      </c>
      <c r="E40" t="str">
        <f>'Paste Funding'!E39</f>
        <v>Level 3</v>
      </c>
      <c r="F40" t="str">
        <f>'Paste Funding'!F39</f>
        <v>Other Life Skills Qualification</v>
      </c>
      <c r="G40">
        <f>'Paste Funding'!G39</f>
        <v>0</v>
      </c>
      <c r="H40" t="str">
        <f>'Paste Funding'!H39</f>
        <v>Foundations for learning and life</v>
      </c>
      <c r="I40" t="str">
        <f>'Paste Funding'!I39</f>
        <v>Approved</v>
      </c>
      <c r="J40" t="b">
        <f>'Paste Funding'!J39</f>
        <v>1</v>
      </c>
      <c r="K40">
        <f>'Paste Funding'!K39</f>
        <v>40787</v>
      </c>
      <c r="L40">
        <f>_xlfn.NUMBERVALUE('Paste Funding'!L39)</f>
        <v>46234</v>
      </c>
      <c r="M40">
        <f>'Paste Funding'!M39</f>
        <v>0</v>
      </c>
      <c r="N40" t="b">
        <f>'Paste Funding'!N39</f>
        <v>1</v>
      </c>
      <c r="O40">
        <f>'Paste Funding'!O39</f>
        <v>40787</v>
      </c>
      <c r="P40">
        <f>_xlfn.NUMBERVALUE('Paste Funding'!P39)</f>
        <v>43914</v>
      </c>
      <c r="Q40">
        <f>'Paste Funding'!Q39</f>
        <v>0</v>
      </c>
      <c r="R40" t="b">
        <f>'Paste Funding'!R39</f>
        <v>0</v>
      </c>
      <c r="S40">
        <f>'Paste Funding'!S39</f>
        <v>0</v>
      </c>
      <c r="T40">
        <f>_xlfn.NUMBERVALUE('Paste Funding'!T39)</f>
        <v>0</v>
      </c>
      <c r="U40">
        <f>'Paste Funding'!U39</f>
        <v>0</v>
      </c>
      <c r="V40" t="b">
        <f>'Paste Funding'!V39</f>
        <v>0</v>
      </c>
      <c r="W40">
        <f>'Paste Funding'!W39</f>
        <v>0</v>
      </c>
      <c r="X40">
        <f>_xlfn.NUMBERVALUE('Paste Funding'!X39)</f>
        <v>0</v>
      </c>
      <c r="Y40">
        <f>'Paste Funding'!Y39</f>
        <v>0</v>
      </c>
      <c r="Z40" t="b">
        <f>'Paste Funding'!Z39</f>
        <v>0</v>
      </c>
      <c r="AA40">
        <f>'Paste Funding'!AA39</f>
        <v>0</v>
      </c>
      <c r="AB40">
        <f>_xlfn.NUMBERVALUE('Paste Funding'!AB39)</f>
        <v>0</v>
      </c>
      <c r="AC40">
        <f>'Paste Funding'!AC39</f>
        <v>0</v>
      </c>
      <c r="AD40" t="b">
        <f>'Paste Funding'!AD39</f>
        <v>0</v>
      </c>
      <c r="AE40">
        <f>'Paste Funding'!AE39</f>
        <v>0</v>
      </c>
      <c r="AF40">
        <f>_xlfn.NUMBERVALUE('Paste Funding'!AF39)</f>
        <v>0</v>
      </c>
      <c r="AG40">
        <f>'Paste Funding'!AG39</f>
        <v>0</v>
      </c>
      <c r="AH40" t="b">
        <f>'Paste Funding'!AH39</f>
        <v>0</v>
      </c>
      <c r="AI40">
        <f>'Paste Funding'!AI39</f>
        <v>0</v>
      </c>
      <c r="AJ40">
        <f>_xlfn.NUMBERVALUE('Paste Funding'!AJ39)</f>
        <v>0</v>
      </c>
      <c r="AK40">
        <f>'Paste Funding'!AK39</f>
        <v>0</v>
      </c>
      <c r="AL40" t="b">
        <f>'Paste Funding'!AL39</f>
        <v>0</v>
      </c>
      <c r="AM40">
        <f>'Paste Funding'!AM39</f>
        <v>0</v>
      </c>
      <c r="AN40">
        <f>_xlfn.NUMBERVALUE('Paste Funding'!AN39)</f>
        <v>0</v>
      </c>
      <c r="AO40">
        <f>'Paste Funding'!AO39</f>
        <v>0</v>
      </c>
      <c r="AP40">
        <f>'Paste Funding'!AP39</f>
        <v>0</v>
      </c>
      <c r="AQ40" t="b">
        <f>'Paste Funding'!AQ39</f>
        <v>0</v>
      </c>
      <c r="AR40">
        <f>'Paste Funding'!AR39</f>
        <v>0</v>
      </c>
      <c r="AS40">
        <f>_xlfn.NUMBERVALUE('Paste Funding'!AS39)</f>
        <v>0</v>
      </c>
      <c r="AT40">
        <f>'Paste Funding'!AT39</f>
        <v>0</v>
      </c>
    </row>
    <row r="41" spans="1:46" x14ac:dyDescent="0.3">
      <c r="A41">
        <f>'Paste Funding'!A40</f>
        <v>60352632</v>
      </c>
      <c r="B41">
        <f>'Paste Funding'!B40</f>
        <v>45621</v>
      </c>
      <c r="C41" t="str">
        <f>'Paste Funding'!C40</f>
        <v>LASER Level 3 Award in Emergency First Aid at Work</v>
      </c>
      <c r="D41" t="str">
        <f>'Paste Funding'!D40</f>
        <v>Laser Learning Awards</v>
      </c>
      <c r="E41" t="str">
        <f>'Paste Funding'!E40</f>
        <v>Level 3</v>
      </c>
      <c r="F41" t="str">
        <f>'Paste Funding'!F40</f>
        <v>Other Vocational Qualification</v>
      </c>
      <c r="G41">
        <f>'Paste Funding'!G40</f>
        <v>0</v>
      </c>
      <c r="H41" t="str">
        <f>'Paste Funding'!H40</f>
        <v>Health and social care</v>
      </c>
      <c r="I41" t="str">
        <f>'Paste Funding'!I40</f>
        <v>Approved</v>
      </c>
      <c r="J41" t="b">
        <f>'Paste Funding'!J40</f>
        <v>0</v>
      </c>
      <c r="K41">
        <f>'Paste Funding'!K40</f>
        <v>0</v>
      </c>
      <c r="L41">
        <f>_xlfn.NUMBERVALUE('Paste Funding'!L40)</f>
        <v>0</v>
      </c>
      <c r="M41">
        <f>'Paste Funding'!M40</f>
        <v>0</v>
      </c>
      <c r="N41" t="b">
        <f>'Paste Funding'!N40</f>
        <v>1</v>
      </c>
      <c r="O41">
        <f>'Paste Funding'!O40</f>
        <v>43800</v>
      </c>
      <c r="P41">
        <f>_xlfn.NUMBERVALUE('Paste Funding'!P40)</f>
        <v>46234</v>
      </c>
      <c r="Q41">
        <f>'Paste Funding'!Q40</f>
        <v>0</v>
      </c>
      <c r="R41" t="b">
        <f>'Paste Funding'!R40</f>
        <v>0</v>
      </c>
      <c r="S41">
        <f>'Paste Funding'!S40</f>
        <v>0</v>
      </c>
      <c r="T41">
        <f>_xlfn.NUMBERVALUE('Paste Funding'!T40)</f>
        <v>0</v>
      </c>
      <c r="U41">
        <f>'Paste Funding'!U40</f>
        <v>0</v>
      </c>
      <c r="V41" t="b">
        <f>'Paste Funding'!V40</f>
        <v>0</v>
      </c>
      <c r="W41">
        <f>'Paste Funding'!W40</f>
        <v>0</v>
      </c>
      <c r="X41">
        <f>_xlfn.NUMBERVALUE('Paste Funding'!X40)</f>
        <v>0</v>
      </c>
      <c r="Y41">
        <f>'Paste Funding'!Y40</f>
        <v>0</v>
      </c>
      <c r="Z41" t="b">
        <f>'Paste Funding'!Z40</f>
        <v>0</v>
      </c>
      <c r="AA41">
        <f>'Paste Funding'!AA40</f>
        <v>0</v>
      </c>
      <c r="AB41">
        <f>_xlfn.NUMBERVALUE('Paste Funding'!AB40)</f>
        <v>0</v>
      </c>
      <c r="AC41">
        <f>'Paste Funding'!AC40</f>
        <v>0</v>
      </c>
      <c r="AD41" t="b">
        <f>'Paste Funding'!AD40</f>
        <v>0</v>
      </c>
      <c r="AE41">
        <f>'Paste Funding'!AE40</f>
        <v>0</v>
      </c>
      <c r="AF41">
        <f>_xlfn.NUMBERVALUE('Paste Funding'!AF40)</f>
        <v>0</v>
      </c>
      <c r="AG41">
        <f>'Paste Funding'!AG40</f>
        <v>0</v>
      </c>
      <c r="AH41" t="b">
        <f>'Paste Funding'!AH40</f>
        <v>0</v>
      </c>
      <c r="AI41">
        <f>'Paste Funding'!AI40</f>
        <v>0</v>
      </c>
      <c r="AJ41">
        <f>_xlfn.NUMBERVALUE('Paste Funding'!AJ40)</f>
        <v>0</v>
      </c>
      <c r="AK41">
        <f>'Paste Funding'!AK40</f>
        <v>0</v>
      </c>
      <c r="AL41" t="b">
        <f>'Paste Funding'!AL40</f>
        <v>0</v>
      </c>
      <c r="AM41">
        <f>'Paste Funding'!AM40</f>
        <v>0</v>
      </c>
      <c r="AN41">
        <f>_xlfn.NUMBERVALUE('Paste Funding'!AN40)</f>
        <v>0</v>
      </c>
      <c r="AO41">
        <f>'Paste Funding'!AO40</f>
        <v>0</v>
      </c>
      <c r="AP41">
        <f>'Paste Funding'!AP40</f>
        <v>0</v>
      </c>
      <c r="AQ41" t="b">
        <f>'Paste Funding'!AQ40</f>
        <v>0</v>
      </c>
      <c r="AR41">
        <f>'Paste Funding'!AR40</f>
        <v>0</v>
      </c>
      <c r="AS41">
        <f>_xlfn.NUMBERVALUE('Paste Funding'!AS40)</f>
        <v>0</v>
      </c>
      <c r="AT41">
        <f>'Paste Funding'!AT40</f>
        <v>0</v>
      </c>
    </row>
    <row r="42" spans="1:46" x14ac:dyDescent="0.3">
      <c r="A42">
        <f>'Paste Funding'!A41</f>
        <v>60356364</v>
      </c>
      <c r="B42">
        <f>'Paste Funding'!B41</f>
        <v>45621</v>
      </c>
      <c r="C42" t="str">
        <f>'Paste Funding'!C41</f>
        <v>LASER Level 4 Diploma in Shiatsu</v>
      </c>
      <c r="D42" t="str">
        <f>'Paste Funding'!D41</f>
        <v>Laser Learning Awards</v>
      </c>
      <c r="E42" t="str">
        <f>'Paste Funding'!E41</f>
        <v>Level 4</v>
      </c>
      <c r="F42" t="str">
        <f>'Paste Funding'!F41</f>
        <v>Occupational Qualification</v>
      </c>
      <c r="G42">
        <f>'Paste Funding'!G41</f>
        <v>0</v>
      </c>
      <c r="H42" t="str">
        <f>'Paste Funding'!H41</f>
        <v>Health and social care</v>
      </c>
      <c r="I42" t="str">
        <f>'Paste Funding'!I41</f>
        <v>Approved</v>
      </c>
      <c r="J42" t="b">
        <f>'Paste Funding'!J41</f>
        <v>0</v>
      </c>
      <c r="K42">
        <f>'Paste Funding'!K41</f>
        <v>0</v>
      </c>
      <c r="L42">
        <f>_xlfn.NUMBERVALUE('Paste Funding'!L41)</f>
        <v>0</v>
      </c>
      <c r="M42">
        <f>'Paste Funding'!M41</f>
        <v>0</v>
      </c>
      <c r="N42" t="b">
        <f>'Paste Funding'!N41</f>
        <v>1</v>
      </c>
      <c r="O42">
        <f>'Paste Funding'!O41</f>
        <v>43922</v>
      </c>
      <c r="P42">
        <f>_xlfn.NUMBERVALUE('Paste Funding'!P41)</f>
        <v>46234</v>
      </c>
      <c r="Q42" t="str">
        <f>'Paste Funding'!Q41</f>
        <v>18+ only</v>
      </c>
      <c r="R42" t="b">
        <f>'Paste Funding'!R41</f>
        <v>0</v>
      </c>
      <c r="S42">
        <f>'Paste Funding'!S41</f>
        <v>0</v>
      </c>
      <c r="T42">
        <f>_xlfn.NUMBERVALUE('Paste Funding'!T41)</f>
        <v>0</v>
      </c>
      <c r="U42">
        <f>'Paste Funding'!U41</f>
        <v>0</v>
      </c>
      <c r="V42" t="b">
        <f>'Paste Funding'!V41</f>
        <v>0</v>
      </c>
      <c r="W42">
        <f>'Paste Funding'!W41</f>
        <v>0</v>
      </c>
      <c r="X42">
        <f>_xlfn.NUMBERVALUE('Paste Funding'!X41)</f>
        <v>0</v>
      </c>
      <c r="Y42">
        <f>'Paste Funding'!Y41</f>
        <v>0</v>
      </c>
      <c r="Z42" t="b">
        <f>'Paste Funding'!Z41</f>
        <v>0</v>
      </c>
      <c r="AA42">
        <f>'Paste Funding'!AA41</f>
        <v>0</v>
      </c>
      <c r="AB42">
        <f>_xlfn.NUMBERVALUE('Paste Funding'!AB41)</f>
        <v>0</v>
      </c>
      <c r="AC42">
        <f>'Paste Funding'!AC41</f>
        <v>0</v>
      </c>
      <c r="AD42" t="b">
        <f>'Paste Funding'!AD41</f>
        <v>0</v>
      </c>
      <c r="AE42">
        <f>'Paste Funding'!AE41</f>
        <v>0</v>
      </c>
      <c r="AF42">
        <f>_xlfn.NUMBERVALUE('Paste Funding'!AF41)</f>
        <v>0</v>
      </c>
      <c r="AG42">
        <f>'Paste Funding'!AG41</f>
        <v>0</v>
      </c>
      <c r="AH42" t="b">
        <f>'Paste Funding'!AH41</f>
        <v>0</v>
      </c>
      <c r="AI42">
        <f>'Paste Funding'!AI41</f>
        <v>0</v>
      </c>
      <c r="AJ42">
        <f>_xlfn.NUMBERVALUE('Paste Funding'!AJ41)</f>
        <v>0</v>
      </c>
      <c r="AK42">
        <f>'Paste Funding'!AK41</f>
        <v>0</v>
      </c>
      <c r="AL42" t="b">
        <f>'Paste Funding'!AL41</f>
        <v>1</v>
      </c>
      <c r="AM42">
        <f>'Paste Funding'!AM41</f>
        <v>43922</v>
      </c>
      <c r="AN42">
        <f>_xlfn.NUMBERVALUE('Paste Funding'!AN41)</f>
        <v>45869</v>
      </c>
      <c r="AO42">
        <f>'Paste Funding'!AO41</f>
        <v>0</v>
      </c>
      <c r="AP42" t="str">
        <f>'Paste Funding'!AP41</f>
        <v>https://www.laser-awards.org.uk/laser-qualifications/qualifications/qualifications-for-vocational-learners/shiatsu/</v>
      </c>
      <c r="AQ42" t="b">
        <f>'Paste Funding'!AQ41</f>
        <v>0</v>
      </c>
      <c r="AR42">
        <f>'Paste Funding'!AR41</f>
        <v>0</v>
      </c>
      <c r="AS42">
        <f>_xlfn.NUMBERVALUE('Paste Funding'!AS41)</f>
        <v>0</v>
      </c>
      <c r="AT42">
        <f>'Paste Funding'!AT41</f>
        <v>0</v>
      </c>
    </row>
    <row r="43" spans="1:46" x14ac:dyDescent="0.3">
      <c r="A43">
        <f>'Paste Funding'!A42</f>
        <v>60328101</v>
      </c>
      <c r="B43">
        <f>'Paste Funding'!B42</f>
        <v>45621</v>
      </c>
      <c r="C43" t="str">
        <f>'Paste Funding'!C42</f>
        <v>LASER Level 1 Award in Forest School Ethos and Principles</v>
      </c>
      <c r="D43" t="str">
        <f>'Paste Funding'!D42</f>
        <v>Laser Learning Awards</v>
      </c>
      <c r="E43" t="str">
        <f>'Paste Funding'!E42</f>
        <v>Level 1</v>
      </c>
      <c r="F43" t="str">
        <f>'Paste Funding'!F42</f>
        <v>Vocationally-Related Qualification</v>
      </c>
      <c r="G43">
        <f>'Paste Funding'!G42</f>
        <v>0</v>
      </c>
      <c r="H43" t="str">
        <f>'Paste Funding'!H42</f>
        <v>Horticulture and forestry</v>
      </c>
      <c r="I43" t="str">
        <f>'Paste Funding'!I42</f>
        <v>Approved</v>
      </c>
      <c r="J43" t="b">
        <f>'Paste Funding'!J42</f>
        <v>1</v>
      </c>
      <c r="K43">
        <f>'Paste Funding'!K42</f>
        <v>43132</v>
      </c>
      <c r="L43">
        <f>_xlfn.NUMBERVALUE('Paste Funding'!L42)</f>
        <v>46234</v>
      </c>
      <c r="M43">
        <f>'Paste Funding'!M42</f>
        <v>0</v>
      </c>
      <c r="N43" t="b">
        <f>'Paste Funding'!N42</f>
        <v>1</v>
      </c>
      <c r="O43">
        <f>'Paste Funding'!O42</f>
        <v>43132</v>
      </c>
      <c r="P43">
        <f>_xlfn.NUMBERVALUE('Paste Funding'!P42)</f>
        <v>46234</v>
      </c>
      <c r="Q43">
        <f>'Paste Funding'!Q42</f>
        <v>0</v>
      </c>
      <c r="R43" t="b">
        <f>'Paste Funding'!R42</f>
        <v>1</v>
      </c>
      <c r="S43">
        <f>'Paste Funding'!S42</f>
        <v>43132</v>
      </c>
      <c r="T43">
        <f>_xlfn.NUMBERVALUE('Paste Funding'!T42)</f>
        <v>46234</v>
      </c>
      <c r="U43">
        <f>'Paste Funding'!U42</f>
        <v>0</v>
      </c>
      <c r="V43" t="b">
        <f>'Paste Funding'!V42</f>
        <v>0</v>
      </c>
      <c r="W43">
        <f>'Paste Funding'!W42</f>
        <v>0</v>
      </c>
      <c r="X43">
        <f>_xlfn.NUMBERVALUE('Paste Funding'!X42)</f>
        <v>0</v>
      </c>
      <c r="Y43">
        <f>'Paste Funding'!Y42</f>
        <v>0</v>
      </c>
      <c r="Z43" t="b">
        <f>'Paste Funding'!Z42</f>
        <v>0</v>
      </c>
      <c r="AA43">
        <f>'Paste Funding'!AA42</f>
        <v>0</v>
      </c>
      <c r="AB43">
        <f>_xlfn.NUMBERVALUE('Paste Funding'!AB42)</f>
        <v>0</v>
      </c>
      <c r="AC43">
        <f>'Paste Funding'!AC42</f>
        <v>0</v>
      </c>
      <c r="AD43" t="b">
        <f>'Paste Funding'!AD42</f>
        <v>0</v>
      </c>
      <c r="AE43">
        <f>'Paste Funding'!AE42</f>
        <v>0</v>
      </c>
      <c r="AF43">
        <f>_xlfn.NUMBERVALUE('Paste Funding'!AF42)</f>
        <v>0</v>
      </c>
      <c r="AG43">
        <f>'Paste Funding'!AG42</f>
        <v>0</v>
      </c>
      <c r="AH43" t="b">
        <f>'Paste Funding'!AH42</f>
        <v>0</v>
      </c>
      <c r="AI43">
        <f>'Paste Funding'!AI42</f>
        <v>0</v>
      </c>
      <c r="AJ43">
        <f>_xlfn.NUMBERVALUE('Paste Funding'!AJ42)</f>
        <v>0</v>
      </c>
      <c r="AK43">
        <f>'Paste Funding'!AK42</f>
        <v>0</v>
      </c>
      <c r="AL43" t="b">
        <f>'Paste Funding'!AL42</f>
        <v>0</v>
      </c>
      <c r="AM43">
        <f>'Paste Funding'!AM42</f>
        <v>0</v>
      </c>
      <c r="AN43">
        <f>_xlfn.NUMBERVALUE('Paste Funding'!AN42)</f>
        <v>0</v>
      </c>
      <c r="AO43">
        <f>'Paste Funding'!AO42</f>
        <v>0</v>
      </c>
      <c r="AP43">
        <f>'Paste Funding'!AP42</f>
        <v>0</v>
      </c>
      <c r="AQ43" t="b">
        <f>'Paste Funding'!AQ42</f>
        <v>0</v>
      </c>
      <c r="AR43">
        <f>'Paste Funding'!AR42</f>
        <v>0</v>
      </c>
      <c r="AS43">
        <f>_xlfn.NUMBERVALUE('Paste Funding'!AS42)</f>
        <v>0</v>
      </c>
      <c r="AT43">
        <f>'Paste Funding'!AT42</f>
        <v>0</v>
      </c>
    </row>
    <row r="44" spans="1:46" x14ac:dyDescent="0.3">
      <c r="A44">
        <f>'Paste Funding'!A43</f>
        <v>60328113</v>
      </c>
      <c r="B44">
        <f>'Paste Funding'!B43</f>
        <v>45621</v>
      </c>
      <c r="C44" t="str">
        <f>'Paste Funding'!C43</f>
        <v>LASER Level 2 Award for Forest School Assistants</v>
      </c>
      <c r="D44" t="str">
        <f>'Paste Funding'!D43</f>
        <v>Laser Learning Awards</v>
      </c>
      <c r="E44" t="str">
        <f>'Paste Funding'!E43</f>
        <v>Level 2</v>
      </c>
      <c r="F44" t="str">
        <f>'Paste Funding'!F43</f>
        <v>Occupational Qualification</v>
      </c>
      <c r="G44">
        <f>'Paste Funding'!G43</f>
        <v>0</v>
      </c>
      <c r="H44" t="str">
        <f>'Paste Funding'!H43</f>
        <v>Horticulture and forestry</v>
      </c>
      <c r="I44" t="str">
        <f>'Paste Funding'!I43</f>
        <v>Approved</v>
      </c>
      <c r="J44" t="b">
        <f>'Paste Funding'!J43</f>
        <v>0</v>
      </c>
      <c r="K44">
        <f>'Paste Funding'!K43</f>
        <v>0</v>
      </c>
      <c r="L44">
        <f>_xlfn.NUMBERVALUE('Paste Funding'!L43)</f>
        <v>0</v>
      </c>
      <c r="M44">
        <f>'Paste Funding'!M43</f>
        <v>0</v>
      </c>
      <c r="N44" t="b">
        <f>'Paste Funding'!N43</f>
        <v>1</v>
      </c>
      <c r="O44">
        <f>'Paste Funding'!O43</f>
        <v>43132</v>
      </c>
      <c r="P44">
        <f>_xlfn.NUMBERVALUE('Paste Funding'!P43)</f>
        <v>46234</v>
      </c>
      <c r="Q44" t="str">
        <f>'Paste Funding'!Q43</f>
        <v>18+ only</v>
      </c>
      <c r="R44" t="b">
        <f>'Paste Funding'!R43</f>
        <v>1</v>
      </c>
      <c r="S44">
        <f>'Paste Funding'!S43</f>
        <v>43132</v>
      </c>
      <c r="T44">
        <f>_xlfn.NUMBERVALUE('Paste Funding'!T43)</f>
        <v>46234</v>
      </c>
      <c r="U44">
        <f>'Paste Funding'!U43</f>
        <v>0</v>
      </c>
      <c r="V44" t="b">
        <f>'Paste Funding'!V43</f>
        <v>0</v>
      </c>
      <c r="W44">
        <f>'Paste Funding'!W43</f>
        <v>0</v>
      </c>
      <c r="X44">
        <f>_xlfn.NUMBERVALUE('Paste Funding'!X43)</f>
        <v>0</v>
      </c>
      <c r="Y44">
        <f>'Paste Funding'!Y43</f>
        <v>0</v>
      </c>
      <c r="Z44" t="b">
        <f>'Paste Funding'!Z43</f>
        <v>0</v>
      </c>
      <c r="AA44">
        <f>'Paste Funding'!AA43</f>
        <v>0</v>
      </c>
      <c r="AB44">
        <f>_xlfn.NUMBERVALUE('Paste Funding'!AB43)</f>
        <v>0</v>
      </c>
      <c r="AC44">
        <f>'Paste Funding'!AC43</f>
        <v>0</v>
      </c>
      <c r="AD44" t="b">
        <f>'Paste Funding'!AD43</f>
        <v>0</v>
      </c>
      <c r="AE44">
        <f>'Paste Funding'!AE43</f>
        <v>0</v>
      </c>
      <c r="AF44">
        <f>_xlfn.NUMBERVALUE('Paste Funding'!AF43)</f>
        <v>0</v>
      </c>
      <c r="AG44">
        <f>'Paste Funding'!AG43</f>
        <v>0</v>
      </c>
      <c r="AH44" t="b">
        <f>'Paste Funding'!AH43</f>
        <v>0</v>
      </c>
      <c r="AI44">
        <f>'Paste Funding'!AI43</f>
        <v>0</v>
      </c>
      <c r="AJ44">
        <f>_xlfn.NUMBERVALUE('Paste Funding'!AJ43)</f>
        <v>0</v>
      </c>
      <c r="AK44">
        <f>'Paste Funding'!AK43</f>
        <v>0</v>
      </c>
      <c r="AL44" t="b">
        <f>'Paste Funding'!AL43</f>
        <v>0</v>
      </c>
      <c r="AM44">
        <f>'Paste Funding'!AM43</f>
        <v>0</v>
      </c>
      <c r="AN44">
        <f>_xlfn.NUMBERVALUE('Paste Funding'!AN43)</f>
        <v>0</v>
      </c>
      <c r="AO44">
        <f>'Paste Funding'!AO43</f>
        <v>0</v>
      </c>
      <c r="AP44">
        <f>'Paste Funding'!AP43</f>
        <v>0</v>
      </c>
      <c r="AQ44" t="b">
        <f>'Paste Funding'!AQ43</f>
        <v>0</v>
      </c>
      <c r="AR44">
        <f>'Paste Funding'!AR43</f>
        <v>0</v>
      </c>
      <c r="AS44">
        <f>_xlfn.NUMBERVALUE('Paste Funding'!AS43)</f>
        <v>0</v>
      </c>
      <c r="AT44">
        <f>'Paste Funding'!AT43</f>
        <v>0</v>
      </c>
    </row>
    <row r="45" spans="1:46" x14ac:dyDescent="0.3">
      <c r="A45">
        <f>'Paste Funding'!A44</f>
        <v>60326037</v>
      </c>
      <c r="B45">
        <f>'Paste Funding'!B44</f>
        <v>45621</v>
      </c>
      <c r="C45" t="str">
        <f>'Paste Funding'!C44</f>
        <v>LASER Level 2 Award for Personal Licence Holders</v>
      </c>
      <c r="D45" t="str">
        <f>'Paste Funding'!D44</f>
        <v>Laser Learning Awards</v>
      </c>
      <c r="E45" t="str">
        <f>'Paste Funding'!E44</f>
        <v>Level 2</v>
      </c>
      <c r="F45" t="str">
        <f>'Paste Funding'!F44</f>
        <v>Occupational Qualification</v>
      </c>
      <c r="G45">
        <f>'Paste Funding'!G44</f>
        <v>0</v>
      </c>
      <c r="H45" t="str">
        <f>'Paste Funding'!H44</f>
        <v>Hospitality and catering</v>
      </c>
      <c r="I45" t="str">
        <f>'Paste Funding'!I44</f>
        <v>Approved</v>
      </c>
      <c r="J45" t="b">
        <f>'Paste Funding'!J44</f>
        <v>0</v>
      </c>
      <c r="K45">
        <f>'Paste Funding'!K44</f>
        <v>0</v>
      </c>
      <c r="L45">
        <f>_xlfn.NUMBERVALUE('Paste Funding'!L44)</f>
        <v>0</v>
      </c>
      <c r="M45">
        <f>'Paste Funding'!M44</f>
        <v>0</v>
      </c>
      <c r="N45" t="b">
        <f>'Paste Funding'!N44</f>
        <v>1</v>
      </c>
      <c r="O45">
        <f>'Paste Funding'!O44</f>
        <v>43070</v>
      </c>
      <c r="P45">
        <f>_xlfn.NUMBERVALUE('Paste Funding'!P44)</f>
        <v>46234</v>
      </c>
      <c r="Q45" t="str">
        <f>'Paste Funding'!Q44</f>
        <v>18+ only</v>
      </c>
      <c r="R45" t="b">
        <f>'Paste Funding'!R44</f>
        <v>1</v>
      </c>
      <c r="S45">
        <f>'Paste Funding'!S44</f>
        <v>43070</v>
      </c>
      <c r="T45">
        <f>_xlfn.NUMBERVALUE('Paste Funding'!T44)</f>
        <v>46234</v>
      </c>
      <c r="U45">
        <f>'Paste Funding'!U44</f>
        <v>0</v>
      </c>
      <c r="V45" t="b">
        <f>'Paste Funding'!V44</f>
        <v>0</v>
      </c>
      <c r="W45">
        <f>'Paste Funding'!W44</f>
        <v>0</v>
      </c>
      <c r="X45">
        <f>_xlfn.NUMBERVALUE('Paste Funding'!X44)</f>
        <v>0</v>
      </c>
      <c r="Y45">
        <f>'Paste Funding'!Y44</f>
        <v>0</v>
      </c>
      <c r="Z45" t="b">
        <f>'Paste Funding'!Z44</f>
        <v>0</v>
      </c>
      <c r="AA45">
        <f>'Paste Funding'!AA44</f>
        <v>0</v>
      </c>
      <c r="AB45">
        <f>_xlfn.NUMBERVALUE('Paste Funding'!AB44)</f>
        <v>0</v>
      </c>
      <c r="AC45">
        <f>'Paste Funding'!AC44</f>
        <v>0</v>
      </c>
      <c r="AD45" t="b">
        <f>'Paste Funding'!AD44</f>
        <v>0</v>
      </c>
      <c r="AE45">
        <f>'Paste Funding'!AE44</f>
        <v>0</v>
      </c>
      <c r="AF45">
        <f>_xlfn.NUMBERVALUE('Paste Funding'!AF44)</f>
        <v>0</v>
      </c>
      <c r="AG45">
        <f>'Paste Funding'!AG44</f>
        <v>0</v>
      </c>
      <c r="AH45" t="b">
        <f>'Paste Funding'!AH44</f>
        <v>0</v>
      </c>
      <c r="AI45">
        <f>'Paste Funding'!AI44</f>
        <v>0</v>
      </c>
      <c r="AJ45">
        <f>_xlfn.NUMBERVALUE('Paste Funding'!AJ44)</f>
        <v>0</v>
      </c>
      <c r="AK45">
        <f>'Paste Funding'!AK44</f>
        <v>0</v>
      </c>
      <c r="AL45" t="b">
        <f>'Paste Funding'!AL44</f>
        <v>0</v>
      </c>
      <c r="AM45">
        <f>'Paste Funding'!AM44</f>
        <v>0</v>
      </c>
      <c r="AN45">
        <f>_xlfn.NUMBERVALUE('Paste Funding'!AN44)</f>
        <v>0</v>
      </c>
      <c r="AO45">
        <f>'Paste Funding'!AO44</f>
        <v>0</v>
      </c>
      <c r="AP45">
        <f>'Paste Funding'!AP44</f>
        <v>0</v>
      </c>
      <c r="AQ45" t="b">
        <f>'Paste Funding'!AQ44</f>
        <v>0</v>
      </c>
      <c r="AR45">
        <f>'Paste Funding'!AR44</f>
        <v>0</v>
      </c>
      <c r="AS45">
        <f>_xlfn.NUMBERVALUE('Paste Funding'!AS44)</f>
        <v>0</v>
      </c>
      <c r="AT45">
        <f>'Paste Funding'!AT44</f>
        <v>0</v>
      </c>
    </row>
    <row r="46" spans="1:46" x14ac:dyDescent="0.3">
      <c r="A46">
        <f>'Paste Funding'!A45</f>
        <v>60086385</v>
      </c>
      <c r="B46">
        <f>'Paste Funding'!B45</f>
        <v>45621</v>
      </c>
      <c r="C46" t="str">
        <f>'Paste Funding'!C45</f>
        <v>Laser Level 1 Award for Getting Into Employment</v>
      </c>
      <c r="D46" t="str">
        <f>'Paste Funding'!D45</f>
        <v>Laser Learning Awards</v>
      </c>
      <c r="E46" t="str">
        <f>'Paste Funding'!E45</f>
        <v>Level 1</v>
      </c>
      <c r="F46" t="str">
        <f>'Paste Funding'!F45</f>
        <v>Other Life Skills Qualification</v>
      </c>
      <c r="G46">
        <f>'Paste Funding'!G45</f>
        <v>0</v>
      </c>
      <c r="H46" t="str">
        <f>'Paste Funding'!H45</f>
        <v>Preparation for work</v>
      </c>
      <c r="I46" t="str">
        <f>'Paste Funding'!I45</f>
        <v>Approved</v>
      </c>
      <c r="J46" t="b">
        <f>'Paste Funding'!J45</f>
        <v>1</v>
      </c>
      <c r="K46">
        <f>'Paste Funding'!K45</f>
        <v>41365</v>
      </c>
      <c r="L46">
        <f>_xlfn.NUMBERVALUE('Paste Funding'!L45)</f>
        <v>46234</v>
      </c>
      <c r="M46">
        <f>'Paste Funding'!M45</f>
        <v>0</v>
      </c>
      <c r="N46" t="b">
        <f>'Paste Funding'!N45</f>
        <v>1</v>
      </c>
      <c r="O46">
        <f>'Paste Funding'!O45</f>
        <v>41365</v>
      </c>
      <c r="P46">
        <f>_xlfn.NUMBERVALUE('Paste Funding'!P45)</f>
        <v>44408</v>
      </c>
      <c r="Q46">
        <f>'Paste Funding'!Q45</f>
        <v>0</v>
      </c>
      <c r="R46" t="b">
        <f>'Paste Funding'!R45</f>
        <v>1</v>
      </c>
      <c r="S46">
        <f>'Paste Funding'!S45</f>
        <v>42583</v>
      </c>
      <c r="T46">
        <f>_xlfn.NUMBERVALUE('Paste Funding'!T45)</f>
        <v>44408</v>
      </c>
      <c r="U46">
        <f>'Paste Funding'!U45</f>
        <v>0</v>
      </c>
      <c r="V46" t="b">
        <f>'Paste Funding'!V45</f>
        <v>0</v>
      </c>
      <c r="W46">
        <f>'Paste Funding'!W45</f>
        <v>0</v>
      </c>
      <c r="X46">
        <f>_xlfn.NUMBERVALUE('Paste Funding'!X45)</f>
        <v>0</v>
      </c>
      <c r="Y46">
        <f>'Paste Funding'!Y45</f>
        <v>0</v>
      </c>
      <c r="Z46" t="b">
        <f>'Paste Funding'!Z45</f>
        <v>0</v>
      </c>
      <c r="AA46">
        <f>'Paste Funding'!AA45</f>
        <v>0</v>
      </c>
      <c r="AB46">
        <f>_xlfn.NUMBERVALUE('Paste Funding'!AB45)</f>
        <v>0</v>
      </c>
      <c r="AC46">
        <f>'Paste Funding'!AC45</f>
        <v>0</v>
      </c>
      <c r="AD46" t="b">
        <f>'Paste Funding'!AD45</f>
        <v>0</v>
      </c>
      <c r="AE46">
        <f>'Paste Funding'!AE45</f>
        <v>0</v>
      </c>
      <c r="AF46">
        <f>_xlfn.NUMBERVALUE('Paste Funding'!AF45)</f>
        <v>0</v>
      </c>
      <c r="AG46">
        <f>'Paste Funding'!AG45</f>
        <v>0</v>
      </c>
      <c r="AH46" t="b">
        <f>'Paste Funding'!AH45</f>
        <v>0</v>
      </c>
      <c r="AI46">
        <f>'Paste Funding'!AI45</f>
        <v>0</v>
      </c>
      <c r="AJ46">
        <f>_xlfn.NUMBERVALUE('Paste Funding'!AJ45)</f>
        <v>0</v>
      </c>
      <c r="AK46">
        <f>'Paste Funding'!AK45</f>
        <v>0</v>
      </c>
      <c r="AL46" t="b">
        <f>'Paste Funding'!AL45</f>
        <v>0</v>
      </c>
      <c r="AM46">
        <f>'Paste Funding'!AM45</f>
        <v>0</v>
      </c>
      <c r="AN46">
        <f>_xlfn.NUMBERVALUE('Paste Funding'!AN45)</f>
        <v>0</v>
      </c>
      <c r="AO46">
        <f>'Paste Funding'!AO45</f>
        <v>0</v>
      </c>
      <c r="AP46">
        <f>'Paste Funding'!AP45</f>
        <v>0</v>
      </c>
      <c r="AQ46" t="b">
        <f>'Paste Funding'!AQ45</f>
        <v>0</v>
      </c>
      <c r="AR46">
        <f>'Paste Funding'!AR45</f>
        <v>0</v>
      </c>
      <c r="AS46">
        <f>_xlfn.NUMBERVALUE('Paste Funding'!AS45)</f>
        <v>0</v>
      </c>
      <c r="AT46">
        <f>'Paste Funding'!AT45</f>
        <v>0</v>
      </c>
    </row>
    <row r="47" spans="1:46" x14ac:dyDescent="0.3">
      <c r="A47">
        <f>'Paste Funding'!A46</f>
        <v>60088989</v>
      </c>
      <c r="B47">
        <f>'Paste Funding'!B46</f>
        <v>45621</v>
      </c>
      <c r="C47" t="str">
        <f>'Paste Funding'!C46</f>
        <v>Laser Level 1 Certificate for Getting Into Employment</v>
      </c>
      <c r="D47" t="str">
        <f>'Paste Funding'!D46</f>
        <v>Laser Learning Awards</v>
      </c>
      <c r="E47" t="str">
        <f>'Paste Funding'!E46</f>
        <v>Level 1</v>
      </c>
      <c r="F47" t="str">
        <f>'Paste Funding'!F46</f>
        <v>Other Life Skills Qualification</v>
      </c>
      <c r="G47">
        <f>'Paste Funding'!G46</f>
        <v>0</v>
      </c>
      <c r="H47" t="str">
        <f>'Paste Funding'!H46</f>
        <v>Preparation for work</v>
      </c>
      <c r="I47" t="str">
        <f>'Paste Funding'!I46</f>
        <v>Approved</v>
      </c>
      <c r="J47" t="b">
        <f>'Paste Funding'!J46</f>
        <v>1</v>
      </c>
      <c r="K47">
        <f>'Paste Funding'!K46</f>
        <v>41395</v>
      </c>
      <c r="L47">
        <f>_xlfn.NUMBERVALUE('Paste Funding'!L46)</f>
        <v>46234</v>
      </c>
      <c r="M47">
        <f>'Paste Funding'!M46</f>
        <v>0</v>
      </c>
      <c r="N47" t="b">
        <f>'Paste Funding'!N46</f>
        <v>1</v>
      </c>
      <c r="O47">
        <f>'Paste Funding'!O46</f>
        <v>41395</v>
      </c>
      <c r="P47">
        <f>_xlfn.NUMBERVALUE('Paste Funding'!P46)</f>
        <v>44773</v>
      </c>
      <c r="Q47">
        <f>'Paste Funding'!Q46</f>
        <v>0</v>
      </c>
      <c r="R47" t="b">
        <f>'Paste Funding'!R46</f>
        <v>1</v>
      </c>
      <c r="S47">
        <f>'Paste Funding'!S46</f>
        <v>42583</v>
      </c>
      <c r="T47">
        <f>_xlfn.NUMBERVALUE('Paste Funding'!T46)</f>
        <v>44773</v>
      </c>
      <c r="U47">
        <f>'Paste Funding'!U46</f>
        <v>0</v>
      </c>
      <c r="V47" t="b">
        <f>'Paste Funding'!V46</f>
        <v>0</v>
      </c>
      <c r="W47">
        <f>'Paste Funding'!W46</f>
        <v>0</v>
      </c>
      <c r="X47">
        <f>_xlfn.NUMBERVALUE('Paste Funding'!X46)</f>
        <v>0</v>
      </c>
      <c r="Y47">
        <f>'Paste Funding'!Y46</f>
        <v>0</v>
      </c>
      <c r="Z47" t="b">
        <f>'Paste Funding'!Z46</f>
        <v>0</v>
      </c>
      <c r="AA47">
        <f>'Paste Funding'!AA46</f>
        <v>0</v>
      </c>
      <c r="AB47">
        <f>_xlfn.NUMBERVALUE('Paste Funding'!AB46)</f>
        <v>0</v>
      </c>
      <c r="AC47">
        <f>'Paste Funding'!AC46</f>
        <v>0</v>
      </c>
      <c r="AD47" t="b">
        <f>'Paste Funding'!AD46</f>
        <v>0</v>
      </c>
      <c r="AE47">
        <f>'Paste Funding'!AE46</f>
        <v>0</v>
      </c>
      <c r="AF47">
        <f>_xlfn.NUMBERVALUE('Paste Funding'!AF46)</f>
        <v>0</v>
      </c>
      <c r="AG47">
        <f>'Paste Funding'!AG46</f>
        <v>0</v>
      </c>
      <c r="AH47" t="b">
        <f>'Paste Funding'!AH46</f>
        <v>0</v>
      </c>
      <c r="AI47">
        <f>'Paste Funding'!AI46</f>
        <v>0</v>
      </c>
      <c r="AJ47">
        <f>_xlfn.NUMBERVALUE('Paste Funding'!AJ46)</f>
        <v>0</v>
      </c>
      <c r="AK47">
        <f>'Paste Funding'!AK46</f>
        <v>0</v>
      </c>
      <c r="AL47" t="b">
        <f>'Paste Funding'!AL46</f>
        <v>0</v>
      </c>
      <c r="AM47">
        <f>'Paste Funding'!AM46</f>
        <v>0</v>
      </c>
      <c r="AN47">
        <f>_xlfn.NUMBERVALUE('Paste Funding'!AN46)</f>
        <v>0</v>
      </c>
      <c r="AO47">
        <f>'Paste Funding'!AO46</f>
        <v>0</v>
      </c>
      <c r="AP47">
        <f>'Paste Funding'!AP46</f>
        <v>0</v>
      </c>
      <c r="AQ47" t="b">
        <f>'Paste Funding'!AQ46</f>
        <v>0</v>
      </c>
      <c r="AR47">
        <f>'Paste Funding'!AR46</f>
        <v>0</v>
      </c>
      <c r="AS47">
        <f>_xlfn.NUMBERVALUE('Paste Funding'!AS46)</f>
        <v>0</v>
      </c>
      <c r="AT47">
        <f>'Paste Funding'!AT46</f>
        <v>0</v>
      </c>
    </row>
    <row r="48" spans="1:46" x14ac:dyDescent="0.3">
      <c r="A48">
        <f>'Paste Funding'!A47</f>
        <v>60089003</v>
      </c>
      <c r="B48">
        <f>'Paste Funding'!B47</f>
        <v>45621</v>
      </c>
      <c r="C48" t="str">
        <f>'Paste Funding'!C47</f>
        <v>Laser Level 1 Award in Personal Career Planning</v>
      </c>
      <c r="D48" t="str">
        <f>'Paste Funding'!D47</f>
        <v>Laser Learning Awards</v>
      </c>
      <c r="E48" t="str">
        <f>'Paste Funding'!E47</f>
        <v>Level 1</v>
      </c>
      <c r="F48" t="str">
        <f>'Paste Funding'!F47</f>
        <v>Other Life Skills Qualification</v>
      </c>
      <c r="G48">
        <f>'Paste Funding'!G47</f>
        <v>0</v>
      </c>
      <c r="H48" t="str">
        <f>'Paste Funding'!H47</f>
        <v>Preparation for work</v>
      </c>
      <c r="I48" t="str">
        <f>'Paste Funding'!I47</f>
        <v>Approved</v>
      </c>
      <c r="J48" t="b">
        <f>'Paste Funding'!J47</f>
        <v>1</v>
      </c>
      <c r="K48">
        <f>'Paste Funding'!K47</f>
        <v>41395</v>
      </c>
      <c r="L48">
        <f>_xlfn.NUMBERVALUE('Paste Funding'!L47)</f>
        <v>46234</v>
      </c>
      <c r="M48">
        <f>'Paste Funding'!M47</f>
        <v>0</v>
      </c>
      <c r="N48" t="b">
        <f>'Paste Funding'!N47</f>
        <v>1</v>
      </c>
      <c r="O48">
        <f>'Paste Funding'!O47</f>
        <v>41395</v>
      </c>
      <c r="P48">
        <f>_xlfn.NUMBERVALUE('Paste Funding'!P47)</f>
        <v>46234</v>
      </c>
      <c r="Q48">
        <f>'Paste Funding'!Q47</f>
        <v>0</v>
      </c>
      <c r="R48" t="b">
        <f>'Paste Funding'!R47</f>
        <v>1</v>
      </c>
      <c r="S48">
        <f>'Paste Funding'!S47</f>
        <v>42583</v>
      </c>
      <c r="T48">
        <f>_xlfn.NUMBERVALUE('Paste Funding'!T47)</f>
        <v>46234</v>
      </c>
      <c r="U48">
        <f>'Paste Funding'!U47</f>
        <v>0</v>
      </c>
      <c r="V48" t="b">
        <f>'Paste Funding'!V47</f>
        <v>0</v>
      </c>
      <c r="W48">
        <f>'Paste Funding'!W47</f>
        <v>0</v>
      </c>
      <c r="X48">
        <f>_xlfn.NUMBERVALUE('Paste Funding'!X47)</f>
        <v>0</v>
      </c>
      <c r="Y48">
        <f>'Paste Funding'!Y47</f>
        <v>0</v>
      </c>
      <c r="Z48" t="b">
        <f>'Paste Funding'!Z47</f>
        <v>0</v>
      </c>
      <c r="AA48">
        <f>'Paste Funding'!AA47</f>
        <v>0</v>
      </c>
      <c r="AB48">
        <f>_xlfn.NUMBERVALUE('Paste Funding'!AB47)</f>
        <v>0</v>
      </c>
      <c r="AC48">
        <f>'Paste Funding'!AC47</f>
        <v>0</v>
      </c>
      <c r="AD48" t="b">
        <f>'Paste Funding'!AD47</f>
        <v>0</v>
      </c>
      <c r="AE48">
        <f>'Paste Funding'!AE47</f>
        <v>0</v>
      </c>
      <c r="AF48">
        <f>_xlfn.NUMBERVALUE('Paste Funding'!AF47)</f>
        <v>0</v>
      </c>
      <c r="AG48">
        <f>'Paste Funding'!AG47</f>
        <v>0</v>
      </c>
      <c r="AH48" t="b">
        <f>'Paste Funding'!AH47</f>
        <v>0</v>
      </c>
      <c r="AI48">
        <f>'Paste Funding'!AI47</f>
        <v>0</v>
      </c>
      <c r="AJ48">
        <f>_xlfn.NUMBERVALUE('Paste Funding'!AJ47)</f>
        <v>0</v>
      </c>
      <c r="AK48">
        <f>'Paste Funding'!AK47</f>
        <v>0</v>
      </c>
      <c r="AL48" t="b">
        <f>'Paste Funding'!AL47</f>
        <v>0</v>
      </c>
      <c r="AM48">
        <f>'Paste Funding'!AM47</f>
        <v>0</v>
      </c>
      <c r="AN48">
        <f>_xlfn.NUMBERVALUE('Paste Funding'!AN47)</f>
        <v>0</v>
      </c>
      <c r="AO48">
        <f>'Paste Funding'!AO47</f>
        <v>0</v>
      </c>
      <c r="AP48">
        <f>'Paste Funding'!AP47</f>
        <v>0</v>
      </c>
      <c r="AQ48" t="b">
        <f>'Paste Funding'!AQ47</f>
        <v>0</v>
      </c>
      <c r="AR48">
        <f>'Paste Funding'!AR47</f>
        <v>0</v>
      </c>
      <c r="AS48">
        <f>_xlfn.NUMBERVALUE('Paste Funding'!AS47)</f>
        <v>0</v>
      </c>
      <c r="AT48">
        <f>'Paste Funding'!AT47</f>
        <v>0</v>
      </c>
    </row>
    <row r="49" spans="1:46" x14ac:dyDescent="0.3">
      <c r="A49">
        <f>'Paste Funding'!A48</f>
        <v>60089027</v>
      </c>
      <c r="B49">
        <f>'Paste Funding'!B48</f>
        <v>45621</v>
      </c>
      <c r="C49" t="str">
        <f>'Paste Funding'!C48</f>
        <v>Laser Level 1 Extended Award for Getting Into Employment</v>
      </c>
      <c r="D49" t="str">
        <f>'Paste Funding'!D48</f>
        <v>Laser Learning Awards</v>
      </c>
      <c r="E49" t="str">
        <f>'Paste Funding'!E48</f>
        <v>Level 1</v>
      </c>
      <c r="F49" t="str">
        <f>'Paste Funding'!F48</f>
        <v>Other Life Skills Qualification</v>
      </c>
      <c r="G49">
        <f>'Paste Funding'!G48</f>
        <v>0</v>
      </c>
      <c r="H49" t="str">
        <f>'Paste Funding'!H48</f>
        <v>Preparation for work</v>
      </c>
      <c r="I49" t="str">
        <f>'Paste Funding'!I48</f>
        <v>Approved</v>
      </c>
      <c r="J49" t="b">
        <f>'Paste Funding'!J48</f>
        <v>1</v>
      </c>
      <c r="K49">
        <f>'Paste Funding'!K48</f>
        <v>41395</v>
      </c>
      <c r="L49">
        <f>_xlfn.NUMBERVALUE('Paste Funding'!L48)</f>
        <v>46234</v>
      </c>
      <c r="M49">
        <f>'Paste Funding'!M48</f>
        <v>0</v>
      </c>
      <c r="N49" t="b">
        <f>'Paste Funding'!N48</f>
        <v>1</v>
      </c>
      <c r="O49">
        <f>'Paste Funding'!O48</f>
        <v>41395</v>
      </c>
      <c r="P49">
        <f>_xlfn.NUMBERVALUE('Paste Funding'!P48)</f>
        <v>44773</v>
      </c>
      <c r="Q49">
        <f>'Paste Funding'!Q48</f>
        <v>0</v>
      </c>
      <c r="R49" t="b">
        <f>'Paste Funding'!R48</f>
        <v>1</v>
      </c>
      <c r="S49">
        <f>'Paste Funding'!S48</f>
        <v>42583</v>
      </c>
      <c r="T49">
        <f>_xlfn.NUMBERVALUE('Paste Funding'!T48)</f>
        <v>44773</v>
      </c>
      <c r="U49">
        <f>'Paste Funding'!U48</f>
        <v>0</v>
      </c>
      <c r="V49" t="b">
        <f>'Paste Funding'!V48</f>
        <v>0</v>
      </c>
      <c r="W49">
        <f>'Paste Funding'!W48</f>
        <v>0</v>
      </c>
      <c r="X49">
        <f>_xlfn.NUMBERVALUE('Paste Funding'!X48)</f>
        <v>0</v>
      </c>
      <c r="Y49">
        <f>'Paste Funding'!Y48</f>
        <v>0</v>
      </c>
      <c r="Z49" t="b">
        <f>'Paste Funding'!Z48</f>
        <v>0</v>
      </c>
      <c r="AA49">
        <f>'Paste Funding'!AA48</f>
        <v>0</v>
      </c>
      <c r="AB49">
        <f>_xlfn.NUMBERVALUE('Paste Funding'!AB48)</f>
        <v>0</v>
      </c>
      <c r="AC49">
        <f>'Paste Funding'!AC48</f>
        <v>0</v>
      </c>
      <c r="AD49" t="b">
        <f>'Paste Funding'!AD48</f>
        <v>0</v>
      </c>
      <c r="AE49">
        <f>'Paste Funding'!AE48</f>
        <v>0</v>
      </c>
      <c r="AF49">
        <f>_xlfn.NUMBERVALUE('Paste Funding'!AF48)</f>
        <v>0</v>
      </c>
      <c r="AG49">
        <f>'Paste Funding'!AG48</f>
        <v>0</v>
      </c>
      <c r="AH49" t="b">
        <f>'Paste Funding'!AH48</f>
        <v>0</v>
      </c>
      <c r="AI49">
        <f>'Paste Funding'!AI48</f>
        <v>0</v>
      </c>
      <c r="AJ49">
        <f>_xlfn.NUMBERVALUE('Paste Funding'!AJ48)</f>
        <v>0</v>
      </c>
      <c r="AK49">
        <f>'Paste Funding'!AK48</f>
        <v>0</v>
      </c>
      <c r="AL49" t="b">
        <f>'Paste Funding'!AL48</f>
        <v>0</v>
      </c>
      <c r="AM49">
        <f>'Paste Funding'!AM48</f>
        <v>0</v>
      </c>
      <c r="AN49">
        <f>_xlfn.NUMBERVALUE('Paste Funding'!AN48)</f>
        <v>0</v>
      </c>
      <c r="AO49">
        <f>'Paste Funding'!AO48</f>
        <v>0</v>
      </c>
      <c r="AP49">
        <f>'Paste Funding'!AP48</f>
        <v>0</v>
      </c>
      <c r="AQ49" t="b">
        <f>'Paste Funding'!AQ48</f>
        <v>0</v>
      </c>
      <c r="AR49">
        <f>'Paste Funding'!AR48</f>
        <v>0</v>
      </c>
      <c r="AS49">
        <f>_xlfn.NUMBERVALUE('Paste Funding'!AS48)</f>
        <v>0</v>
      </c>
      <c r="AT49">
        <f>'Paste Funding'!AT48</f>
        <v>0</v>
      </c>
    </row>
    <row r="50" spans="1:46" x14ac:dyDescent="0.3">
      <c r="A50">
        <f>'Paste Funding'!A49</f>
        <v>60086567</v>
      </c>
      <c r="B50">
        <f>'Paste Funding'!B49</f>
        <v>45621</v>
      </c>
      <c r="C50" t="str">
        <f>'Paste Funding'!C49</f>
        <v>Laser Level 2 Award for Getting Into Employment</v>
      </c>
      <c r="D50" t="str">
        <f>'Paste Funding'!D49</f>
        <v>Laser Learning Awards</v>
      </c>
      <c r="E50" t="str">
        <f>'Paste Funding'!E49</f>
        <v>Level 2</v>
      </c>
      <c r="F50" t="str">
        <f>'Paste Funding'!F49</f>
        <v>Other Life Skills Qualification</v>
      </c>
      <c r="G50">
        <f>'Paste Funding'!G49</f>
        <v>0</v>
      </c>
      <c r="H50" t="str">
        <f>'Paste Funding'!H49</f>
        <v>Preparation for work</v>
      </c>
      <c r="I50" t="str">
        <f>'Paste Funding'!I49</f>
        <v>Approved</v>
      </c>
      <c r="J50" t="b">
        <f>'Paste Funding'!J49</f>
        <v>1</v>
      </c>
      <c r="K50">
        <f>'Paste Funding'!K49</f>
        <v>41365</v>
      </c>
      <c r="L50">
        <f>_xlfn.NUMBERVALUE('Paste Funding'!L49)</f>
        <v>46234</v>
      </c>
      <c r="M50">
        <f>'Paste Funding'!M49</f>
        <v>0</v>
      </c>
      <c r="N50" t="b">
        <f>'Paste Funding'!N49</f>
        <v>1</v>
      </c>
      <c r="O50">
        <f>'Paste Funding'!O49</f>
        <v>41365</v>
      </c>
      <c r="P50">
        <f>_xlfn.NUMBERVALUE('Paste Funding'!P49)</f>
        <v>44408</v>
      </c>
      <c r="Q50">
        <f>'Paste Funding'!Q49</f>
        <v>0</v>
      </c>
      <c r="R50" t="b">
        <f>'Paste Funding'!R49</f>
        <v>1</v>
      </c>
      <c r="S50">
        <f>'Paste Funding'!S49</f>
        <v>42583</v>
      </c>
      <c r="T50">
        <f>_xlfn.NUMBERVALUE('Paste Funding'!T49)</f>
        <v>44408</v>
      </c>
      <c r="U50">
        <f>'Paste Funding'!U49</f>
        <v>0</v>
      </c>
      <c r="V50" t="b">
        <f>'Paste Funding'!V49</f>
        <v>0</v>
      </c>
      <c r="W50">
        <f>'Paste Funding'!W49</f>
        <v>0</v>
      </c>
      <c r="X50">
        <f>_xlfn.NUMBERVALUE('Paste Funding'!X49)</f>
        <v>0</v>
      </c>
      <c r="Y50">
        <f>'Paste Funding'!Y49</f>
        <v>0</v>
      </c>
      <c r="Z50" t="b">
        <f>'Paste Funding'!Z49</f>
        <v>0</v>
      </c>
      <c r="AA50">
        <f>'Paste Funding'!AA49</f>
        <v>0</v>
      </c>
      <c r="AB50">
        <f>_xlfn.NUMBERVALUE('Paste Funding'!AB49)</f>
        <v>0</v>
      </c>
      <c r="AC50">
        <f>'Paste Funding'!AC49</f>
        <v>0</v>
      </c>
      <c r="AD50" t="b">
        <f>'Paste Funding'!AD49</f>
        <v>0</v>
      </c>
      <c r="AE50">
        <f>'Paste Funding'!AE49</f>
        <v>0</v>
      </c>
      <c r="AF50">
        <f>_xlfn.NUMBERVALUE('Paste Funding'!AF49)</f>
        <v>0</v>
      </c>
      <c r="AG50">
        <f>'Paste Funding'!AG49</f>
        <v>0</v>
      </c>
      <c r="AH50" t="b">
        <f>'Paste Funding'!AH49</f>
        <v>0</v>
      </c>
      <c r="AI50">
        <f>'Paste Funding'!AI49</f>
        <v>0</v>
      </c>
      <c r="AJ50">
        <f>_xlfn.NUMBERVALUE('Paste Funding'!AJ49)</f>
        <v>0</v>
      </c>
      <c r="AK50">
        <f>'Paste Funding'!AK49</f>
        <v>0</v>
      </c>
      <c r="AL50" t="b">
        <f>'Paste Funding'!AL49</f>
        <v>0</v>
      </c>
      <c r="AM50">
        <f>'Paste Funding'!AM49</f>
        <v>0</v>
      </c>
      <c r="AN50">
        <f>_xlfn.NUMBERVALUE('Paste Funding'!AN49)</f>
        <v>0</v>
      </c>
      <c r="AO50">
        <f>'Paste Funding'!AO49</f>
        <v>0</v>
      </c>
      <c r="AP50">
        <f>'Paste Funding'!AP49</f>
        <v>0</v>
      </c>
      <c r="AQ50" t="b">
        <f>'Paste Funding'!AQ49</f>
        <v>0</v>
      </c>
      <c r="AR50">
        <f>'Paste Funding'!AR49</f>
        <v>0</v>
      </c>
      <c r="AS50">
        <f>_xlfn.NUMBERVALUE('Paste Funding'!AS49)</f>
        <v>0</v>
      </c>
      <c r="AT50">
        <f>'Paste Funding'!AT49</f>
        <v>0</v>
      </c>
    </row>
    <row r="51" spans="1:46" x14ac:dyDescent="0.3">
      <c r="A51">
        <f>'Paste Funding'!A50</f>
        <v>60088990</v>
      </c>
      <c r="B51">
        <f>'Paste Funding'!B50</f>
        <v>45621</v>
      </c>
      <c r="C51" t="str">
        <f>'Paste Funding'!C50</f>
        <v>Laser Level 2 Certificate for Getting Into Employment</v>
      </c>
      <c r="D51" t="str">
        <f>'Paste Funding'!D50</f>
        <v>Laser Learning Awards</v>
      </c>
      <c r="E51" t="str">
        <f>'Paste Funding'!E50</f>
        <v>Level 2</v>
      </c>
      <c r="F51" t="str">
        <f>'Paste Funding'!F50</f>
        <v>Other Life Skills Qualification</v>
      </c>
      <c r="G51">
        <f>'Paste Funding'!G50</f>
        <v>0</v>
      </c>
      <c r="H51" t="str">
        <f>'Paste Funding'!H50</f>
        <v>Preparation for work</v>
      </c>
      <c r="I51" t="str">
        <f>'Paste Funding'!I50</f>
        <v>Approved</v>
      </c>
      <c r="J51" t="b">
        <f>'Paste Funding'!J50</f>
        <v>1</v>
      </c>
      <c r="K51">
        <f>'Paste Funding'!K50</f>
        <v>41395</v>
      </c>
      <c r="L51">
        <f>_xlfn.NUMBERVALUE('Paste Funding'!L50)</f>
        <v>46234</v>
      </c>
      <c r="M51">
        <f>'Paste Funding'!M50</f>
        <v>0</v>
      </c>
      <c r="N51" t="b">
        <f>'Paste Funding'!N50</f>
        <v>1</v>
      </c>
      <c r="O51">
        <f>'Paste Funding'!O50</f>
        <v>41395</v>
      </c>
      <c r="P51">
        <f>_xlfn.NUMBERVALUE('Paste Funding'!P50)</f>
        <v>44773</v>
      </c>
      <c r="Q51">
        <f>'Paste Funding'!Q50</f>
        <v>0</v>
      </c>
      <c r="R51" t="b">
        <f>'Paste Funding'!R50</f>
        <v>1</v>
      </c>
      <c r="S51">
        <f>'Paste Funding'!S50</f>
        <v>42583</v>
      </c>
      <c r="T51">
        <f>_xlfn.NUMBERVALUE('Paste Funding'!T50)</f>
        <v>44773</v>
      </c>
      <c r="U51">
        <f>'Paste Funding'!U50</f>
        <v>0</v>
      </c>
      <c r="V51" t="b">
        <f>'Paste Funding'!V50</f>
        <v>0</v>
      </c>
      <c r="W51">
        <f>'Paste Funding'!W50</f>
        <v>0</v>
      </c>
      <c r="X51">
        <f>_xlfn.NUMBERVALUE('Paste Funding'!X50)</f>
        <v>0</v>
      </c>
      <c r="Y51">
        <f>'Paste Funding'!Y50</f>
        <v>0</v>
      </c>
      <c r="Z51" t="b">
        <f>'Paste Funding'!Z50</f>
        <v>0</v>
      </c>
      <c r="AA51">
        <f>'Paste Funding'!AA50</f>
        <v>0</v>
      </c>
      <c r="AB51">
        <f>_xlfn.NUMBERVALUE('Paste Funding'!AB50)</f>
        <v>0</v>
      </c>
      <c r="AC51">
        <f>'Paste Funding'!AC50</f>
        <v>0</v>
      </c>
      <c r="AD51" t="b">
        <f>'Paste Funding'!AD50</f>
        <v>0</v>
      </c>
      <c r="AE51">
        <f>'Paste Funding'!AE50</f>
        <v>0</v>
      </c>
      <c r="AF51">
        <f>_xlfn.NUMBERVALUE('Paste Funding'!AF50)</f>
        <v>0</v>
      </c>
      <c r="AG51">
        <f>'Paste Funding'!AG50</f>
        <v>0</v>
      </c>
      <c r="AH51" t="b">
        <f>'Paste Funding'!AH50</f>
        <v>0</v>
      </c>
      <c r="AI51">
        <f>'Paste Funding'!AI50</f>
        <v>0</v>
      </c>
      <c r="AJ51">
        <f>_xlfn.NUMBERVALUE('Paste Funding'!AJ50)</f>
        <v>0</v>
      </c>
      <c r="AK51">
        <f>'Paste Funding'!AK50</f>
        <v>0</v>
      </c>
      <c r="AL51" t="b">
        <f>'Paste Funding'!AL50</f>
        <v>0</v>
      </c>
      <c r="AM51">
        <f>'Paste Funding'!AM50</f>
        <v>0</v>
      </c>
      <c r="AN51">
        <f>_xlfn.NUMBERVALUE('Paste Funding'!AN50)</f>
        <v>0</v>
      </c>
      <c r="AO51">
        <f>'Paste Funding'!AO50</f>
        <v>0</v>
      </c>
      <c r="AP51">
        <f>'Paste Funding'!AP50</f>
        <v>0</v>
      </c>
      <c r="AQ51" t="b">
        <f>'Paste Funding'!AQ50</f>
        <v>0</v>
      </c>
      <c r="AR51">
        <f>'Paste Funding'!AR50</f>
        <v>0</v>
      </c>
      <c r="AS51">
        <f>_xlfn.NUMBERVALUE('Paste Funding'!AS50)</f>
        <v>0</v>
      </c>
      <c r="AT51">
        <f>'Paste Funding'!AT50</f>
        <v>0</v>
      </c>
    </row>
    <row r="52" spans="1:46" x14ac:dyDescent="0.3">
      <c r="A52">
        <f>'Paste Funding'!A51</f>
        <v>60089039</v>
      </c>
      <c r="B52">
        <f>'Paste Funding'!B51</f>
        <v>45621</v>
      </c>
      <c r="C52" t="str">
        <f>'Paste Funding'!C51</f>
        <v>Laser Level 2 Extended Award for Getting Into Employment</v>
      </c>
      <c r="D52" t="str">
        <f>'Paste Funding'!D51</f>
        <v>Laser Learning Awards</v>
      </c>
      <c r="E52" t="str">
        <f>'Paste Funding'!E51</f>
        <v>Level 2</v>
      </c>
      <c r="F52" t="str">
        <f>'Paste Funding'!F51</f>
        <v>Other Life Skills Qualification</v>
      </c>
      <c r="G52">
        <f>'Paste Funding'!G51</f>
        <v>0</v>
      </c>
      <c r="H52" t="str">
        <f>'Paste Funding'!H51</f>
        <v>Preparation for work</v>
      </c>
      <c r="I52" t="str">
        <f>'Paste Funding'!I51</f>
        <v>Approved</v>
      </c>
      <c r="J52" t="b">
        <f>'Paste Funding'!J51</f>
        <v>1</v>
      </c>
      <c r="K52">
        <f>'Paste Funding'!K51</f>
        <v>41395</v>
      </c>
      <c r="L52">
        <f>_xlfn.NUMBERVALUE('Paste Funding'!L51)</f>
        <v>46234</v>
      </c>
      <c r="M52">
        <f>'Paste Funding'!M51</f>
        <v>0</v>
      </c>
      <c r="N52" t="b">
        <f>'Paste Funding'!N51</f>
        <v>1</v>
      </c>
      <c r="O52">
        <f>'Paste Funding'!O51</f>
        <v>41395</v>
      </c>
      <c r="P52">
        <f>_xlfn.NUMBERVALUE('Paste Funding'!P51)</f>
        <v>44408</v>
      </c>
      <c r="Q52">
        <f>'Paste Funding'!Q51</f>
        <v>0</v>
      </c>
      <c r="R52" t="b">
        <f>'Paste Funding'!R51</f>
        <v>1</v>
      </c>
      <c r="S52">
        <f>'Paste Funding'!S51</f>
        <v>42583</v>
      </c>
      <c r="T52">
        <f>_xlfn.NUMBERVALUE('Paste Funding'!T51)</f>
        <v>44408</v>
      </c>
      <c r="U52">
        <f>'Paste Funding'!U51</f>
        <v>0</v>
      </c>
      <c r="V52" t="b">
        <f>'Paste Funding'!V51</f>
        <v>0</v>
      </c>
      <c r="W52">
        <f>'Paste Funding'!W51</f>
        <v>0</v>
      </c>
      <c r="X52">
        <f>_xlfn.NUMBERVALUE('Paste Funding'!X51)</f>
        <v>0</v>
      </c>
      <c r="Y52">
        <f>'Paste Funding'!Y51</f>
        <v>0</v>
      </c>
      <c r="Z52" t="b">
        <f>'Paste Funding'!Z51</f>
        <v>0</v>
      </c>
      <c r="AA52">
        <f>'Paste Funding'!AA51</f>
        <v>0</v>
      </c>
      <c r="AB52">
        <f>_xlfn.NUMBERVALUE('Paste Funding'!AB51)</f>
        <v>0</v>
      </c>
      <c r="AC52">
        <f>'Paste Funding'!AC51</f>
        <v>0</v>
      </c>
      <c r="AD52" t="b">
        <f>'Paste Funding'!AD51</f>
        <v>0</v>
      </c>
      <c r="AE52">
        <f>'Paste Funding'!AE51</f>
        <v>0</v>
      </c>
      <c r="AF52">
        <f>_xlfn.NUMBERVALUE('Paste Funding'!AF51)</f>
        <v>0</v>
      </c>
      <c r="AG52">
        <f>'Paste Funding'!AG51</f>
        <v>0</v>
      </c>
      <c r="AH52" t="b">
        <f>'Paste Funding'!AH51</f>
        <v>0</v>
      </c>
      <c r="AI52">
        <f>'Paste Funding'!AI51</f>
        <v>0</v>
      </c>
      <c r="AJ52">
        <f>_xlfn.NUMBERVALUE('Paste Funding'!AJ51)</f>
        <v>0</v>
      </c>
      <c r="AK52">
        <f>'Paste Funding'!AK51</f>
        <v>0</v>
      </c>
      <c r="AL52" t="b">
        <f>'Paste Funding'!AL51</f>
        <v>0</v>
      </c>
      <c r="AM52">
        <f>'Paste Funding'!AM51</f>
        <v>0</v>
      </c>
      <c r="AN52">
        <f>_xlfn.NUMBERVALUE('Paste Funding'!AN51)</f>
        <v>0</v>
      </c>
      <c r="AO52">
        <f>'Paste Funding'!AO51</f>
        <v>0</v>
      </c>
      <c r="AP52">
        <f>'Paste Funding'!AP51</f>
        <v>0</v>
      </c>
      <c r="AQ52" t="b">
        <f>'Paste Funding'!AQ51</f>
        <v>0</v>
      </c>
      <c r="AR52">
        <f>'Paste Funding'!AR51</f>
        <v>0</v>
      </c>
      <c r="AS52">
        <f>_xlfn.NUMBERVALUE('Paste Funding'!AS51)</f>
        <v>0</v>
      </c>
      <c r="AT52">
        <f>'Paste Funding'!AT51</f>
        <v>0</v>
      </c>
    </row>
    <row r="53" spans="1:46" x14ac:dyDescent="0.3">
      <c r="A53">
        <f>'Paste Funding'!A52</f>
        <v>60355116</v>
      </c>
      <c r="B53">
        <f>'Paste Funding'!B52</f>
        <v>45621</v>
      </c>
      <c r="C53" t="str">
        <f>'Paste Funding'!C52</f>
        <v>LASER Level 2 Award for Door Supervisors in the Private Security Industry</v>
      </c>
      <c r="D53" t="str">
        <f>'Paste Funding'!D52</f>
        <v>Laser Learning Awards</v>
      </c>
      <c r="E53" t="str">
        <f>'Paste Funding'!E52</f>
        <v>Level 2</v>
      </c>
      <c r="F53" t="str">
        <f>'Paste Funding'!F52</f>
        <v>Occupational Qualification</v>
      </c>
      <c r="G53">
        <f>'Paste Funding'!G52</f>
        <v>0</v>
      </c>
      <c r="H53" t="str">
        <f>'Paste Funding'!H52</f>
        <v>Public services</v>
      </c>
      <c r="I53" t="str">
        <f>'Paste Funding'!I52</f>
        <v>Approved</v>
      </c>
      <c r="J53" t="b">
        <f>'Paste Funding'!J52</f>
        <v>0</v>
      </c>
      <c r="K53">
        <f>'Paste Funding'!K52</f>
        <v>0</v>
      </c>
      <c r="L53">
        <f>_xlfn.NUMBERVALUE('Paste Funding'!L52)</f>
        <v>0</v>
      </c>
      <c r="M53">
        <f>'Paste Funding'!M52</f>
        <v>0</v>
      </c>
      <c r="N53" t="b">
        <f>'Paste Funding'!N52</f>
        <v>1</v>
      </c>
      <c r="O53">
        <f>'Paste Funding'!O52</f>
        <v>44075</v>
      </c>
      <c r="P53">
        <f>_xlfn.NUMBERVALUE('Paste Funding'!P52)</f>
        <v>46234</v>
      </c>
      <c r="Q53" t="str">
        <f>'Paste Funding'!Q52</f>
        <v>18+ only</v>
      </c>
      <c r="R53" t="b">
        <f>'Paste Funding'!R52</f>
        <v>1</v>
      </c>
      <c r="S53">
        <f>'Paste Funding'!S52</f>
        <v>44075</v>
      </c>
      <c r="T53">
        <f>_xlfn.NUMBERVALUE('Paste Funding'!T52)</f>
        <v>46234</v>
      </c>
      <c r="U53">
        <f>'Paste Funding'!U52</f>
        <v>0</v>
      </c>
      <c r="V53" t="b">
        <f>'Paste Funding'!V52</f>
        <v>0</v>
      </c>
      <c r="W53">
        <f>'Paste Funding'!W52</f>
        <v>0</v>
      </c>
      <c r="X53">
        <f>_xlfn.NUMBERVALUE('Paste Funding'!X52)</f>
        <v>0</v>
      </c>
      <c r="Y53">
        <f>'Paste Funding'!Y52</f>
        <v>0</v>
      </c>
      <c r="Z53" t="b">
        <f>'Paste Funding'!Z52</f>
        <v>0</v>
      </c>
      <c r="AA53">
        <f>'Paste Funding'!AA52</f>
        <v>0</v>
      </c>
      <c r="AB53">
        <f>_xlfn.NUMBERVALUE('Paste Funding'!AB52)</f>
        <v>0</v>
      </c>
      <c r="AC53">
        <f>'Paste Funding'!AC52</f>
        <v>0</v>
      </c>
      <c r="AD53" t="b">
        <f>'Paste Funding'!AD52</f>
        <v>0</v>
      </c>
      <c r="AE53">
        <f>'Paste Funding'!AE52</f>
        <v>0</v>
      </c>
      <c r="AF53">
        <f>_xlfn.NUMBERVALUE('Paste Funding'!AF52)</f>
        <v>0</v>
      </c>
      <c r="AG53">
        <f>'Paste Funding'!AG52</f>
        <v>0</v>
      </c>
      <c r="AH53" t="b">
        <f>'Paste Funding'!AH52</f>
        <v>0</v>
      </c>
      <c r="AI53">
        <f>'Paste Funding'!AI52</f>
        <v>0</v>
      </c>
      <c r="AJ53">
        <f>_xlfn.NUMBERVALUE('Paste Funding'!AJ52)</f>
        <v>0</v>
      </c>
      <c r="AK53">
        <f>'Paste Funding'!AK52</f>
        <v>0</v>
      </c>
      <c r="AL53" t="b">
        <f>'Paste Funding'!AL52</f>
        <v>0</v>
      </c>
      <c r="AM53">
        <f>'Paste Funding'!AM52</f>
        <v>0</v>
      </c>
      <c r="AN53">
        <f>_xlfn.NUMBERVALUE('Paste Funding'!AN52)</f>
        <v>0</v>
      </c>
      <c r="AO53">
        <f>'Paste Funding'!AO52</f>
        <v>0</v>
      </c>
      <c r="AP53">
        <f>'Paste Funding'!AP52</f>
        <v>0</v>
      </c>
      <c r="AQ53" t="b">
        <f>'Paste Funding'!AQ52</f>
        <v>0</v>
      </c>
      <c r="AR53">
        <f>'Paste Funding'!AR52</f>
        <v>0</v>
      </c>
      <c r="AS53">
        <f>_xlfn.NUMBERVALUE('Paste Funding'!AS52)</f>
        <v>0</v>
      </c>
      <c r="AT53">
        <f>'Paste Funding'!AT52</f>
        <v>0</v>
      </c>
    </row>
    <row r="54" spans="1:46" x14ac:dyDescent="0.3">
      <c r="A54">
        <f>'Paste Funding'!A53</f>
        <v>60355128</v>
      </c>
      <c r="B54">
        <f>'Paste Funding'!B53</f>
        <v>45621</v>
      </c>
      <c r="C54" t="str">
        <f>'Paste Funding'!C53</f>
        <v>LASER Level 2 Award for Security Officers in the Private Security Industry</v>
      </c>
      <c r="D54" t="str">
        <f>'Paste Funding'!D53</f>
        <v>Laser Learning Awards</v>
      </c>
      <c r="E54" t="str">
        <f>'Paste Funding'!E53</f>
        <v>Level 2</v>
      </c>
      <c r="F54" t="str">
        <f>'Paste Funding'!F53</f>
        <v>Occupational Qualification</v>
      </c>
      <c r="G54">
        <f>'Paste Funding'!G53</f>
        <v>0</v>
      </c>
      <c r="H54" t="str">
        <f>'Paste Funding'!H53</f>
        <v>Public services</v>
      </c>
      <c r="I54" t="str">
        <f>'Paste Funding'!I53</f>
        <v>Approved</v>
      </c>
      <c r="J54" t="b">
        <f>'Paste Funding'!J53</f>
        <v>0</v>
      </c>
      <c r="K54">
        <f>'Paste Funding'!K53</f>
        <v>0</v>
      </c>
      <c r="L54">
        <f>_xlfn.NUMBERVALUE('Paste Funding'!L53)</f>
        <v>0</v>
      </c>
      <c r="M54">
        <f>'Paste Funding'!M53</f>
        <v>0</v>
      </c>
      <c r="N54" t="b">
        <f>'Paste Funding'!N53</f>
        <v>1</v>
      </c>
      <c r="O54">
        <f>'Paste Funding'!O53</f>
        <v>44075</v>
      </c>
      <c r="P54">
        <f>_xlfn.NUMBERVALUE('Paste Funding'!P53)</f>
        <v>46234</v>
      </c>
      <c r="Q54" t="str">
        <f>'Paste Funding'!Q53</f>
        <v>18+ only</v>
      </c>
      <c r="R54" t="b">
        <f>'Paste Funding'!R53</f>
        <v>1</v>
      </c>
      <c r="S54">
        <f>'Paste Funding'!S53</f>
        <v>44075</v>
      </c>
      <c r="T54">
        <f>_xlfn.NUMBERVALUE('Paste Funding'!T53)</f>
        <v>46234</v>
      </c>
      <c r="U54">
        <f>'Paste Funding'!U53</f>
        <v>0</v>
      </c>
      <c r="V54" t="b">
        <f>'Paste Funding'!V53</f>
        <v>0</v>
      </c>
      <c r="W54">
        <f>'Paste Funding'!W53</f>
        <v>0</v>
      </c>
      <c r="X54">
        <f>_xlfn.NUMBERVALUE('Paste Funding'!X53)</f>
        <v>0</v>
      </c>
      <c r="Y54">
        <f>'Paste Funding'!Y53</f>
        <v>0</v>
      </c>
      <c r="Z54" t="b">
        <f>'Paste Funding'!Z53</f>
        <v>0</v>
      </c>
      <c r="AA54">
        <f>'Paste Funding'!AA53</f>
        <v>0</v>
      </c>
      <c r="AB54">
        <f>_xlfn.NUMBERVALUE('Paste Funding'!AB53)</f>
        <v>0</v>
      </c>
      <c r="AC54">
        <f>'Paste Funding'!AC53</f>
        <v>0</v>
      </c>
      <c r="AD54" t="b">
        <f>'Paste Funding'!AD53</f>
        <v>0</v>
      </c>
      <c r="AE54">
        <f>'Paste Funding'!AE53</f>
        <v>0</v>
      </c>
      <c r="AF54">
        <f>_xlfn.NUMBERVALUE('Paste Funding'!AF53)</f>
        <v>0</v>
      </c>
      <c r="AG54">
        <f>'Paste Funding'!AG53</f>
        <v>0</v>
      </c>
      <c r="AH54" t="b">
        <f>'Paste Funding'!AH53</f>
        <v>0</v>
      </c>
      <c r="AI54">
        <f>'Paste Funding'!AI53</f>
        <v>0</v>
      </c>
      <c r="AJ54">
        <f>_xlfn.NUMBERVALUE('Paste Funding'!AJ53)</f>
        <v>0</v>
      </c>
      <c r="AK54">
        <f>'Paste Funding'!AK53</f>
        <v>0</v>
      </c>
      <c r="AL54" t="b">
        <f>'Paste Funding'!AL53</f>
        <v>0</v>
      </c>
      <c r="AM54">
        <f>'Paste Funding'!AM53</f>
        <v>0</v>
      </c>
      <c r="AN54">
        <f>_xlfn.NUMBERVALUE('Paste Funding'!AN53)</f>
        <v>0</v>
      </c>
      <c r="AO54">
        <f>'Paste Funding'!AO53</f>
        <v>0</v>
      </c>
      <c r="AP54">
        <f>'Paste Funding'!AP53</f>
        <v>0</v>
      </c>
      <c r="AQ54" t="b">
        <f>'Paste Funding'!AQ53</f>
        <v>0</v>
      </c>
      <c r="AR54">
        <f>'Paste Funding'!AR53</f>
        <v>0</v>
      </c>
      <c r="AS54">
        <f>_xlfn.NUMBERVALUE('Paste Funding'!AS53)</f>
        <v>0</v>
      </c>
      <c r="AT54">
        <f>'Paste Funding'!AT53</f>
        <v>0</v>
      </c>
    </row>
    <row r="55" spans="1:46" x14ac:dyDescent="0.3">
      <c r="A55" t="str">
        <f>'Paste Funding'!A54</f>
        <v>6035513X</v>
      </c>
      <c r="B55">
        <f>'Paste Funding'!B54</f>
        <v>45621</v>
      </c>
      <c r="C55" t="str">
        <f>'Paste Funding'!C54</f>
        <v xml:space="preserve">LASER Level 2 Award for CCTV Operators (Public Space Surveillance) in the Private Security Industry </v>
      </c>
      <c r="D55" t="str">
        <f>'Paste Funding'!D54</f>
        <v>Laser Learning Awards</v>
      </c>
      <c r="E55" t="str">
        <f>'Paste Funding'!E54</f>
        <v>Level 2</v>
      </c>
      <c r="F55" t="str">
        <f>'Paste Funding'!F54</f>
        <v>Occupational Qualification</v>
      </c>
      <c r="G55">
        <f>'Paste Funding'!G54</f>
        <v>0</v>
      </c>
      <c r="H55" t="str">
        <f>'Paste Funding'!H54</f>
        <v>Public services</v>
      </c>
      <c r="I55" t="str">
        <f>'Paste Funding'!I54</f>
        <v>Approved</v>
      </c>
      <c r="J55" t="b">
        <f>'Paste Funding'!J54</f>
        <v>0</v>
      </c>
      <c r="K55">
        <f>'Paste Funding'!K54</f>
        <v>0</v>
      </c>
      <c r="L55">
        <f>_xlfn.NUMBERVALUE('Paste Funding'!L54)</f>
        <v>0</v>
      </c>
      <c r="M55">
        <f>'Paste Funding'!M54</f>
        <v>0</v>
      </c>
      <c r="N55" t="b">
        <f>'Paste Funding'!N54</f>
        <v>1</v>
      </c>
      <c r="O55">
        <f>'Paste Funding'!O54</f>
        <v>44075</v>
      </c>
      <c r="P55">
        <f>_xlfn.NUMBERVALUE('Paste Funding'!P54)</f>
        <v>46234</v>
      </c>
      <c r="Q55" t="str">
        <f>'Paste Funding'!Q54</f>
        <v>18+ only</v>
      </c>
      <c r="R55" t="b">
        <f>'Paste Funding'!R54</f>
        <v>1</v>
      </c>
      <c r="S55">
        <f>'Paste Funding'!S54</f>
        <v>44075</v>
      </c>
      <c r="T55">
        <f>_xlfn.NUMBERVALUE('Paste Funding'!T54)</f>
        <v>46234</v>
      </c>
      <c r="U55">
        <f>'Paste Funding'!U54</f>
        <v>0</v>
      </c>
      <c r="V55" t="b">
        <f>'Paste Funding'!V54</f>
        <v>0</v>
      </c>
      <c r="W55">
        <f>'Paste Funding'!W54</f>
        <v>0</v>
      </c>
      <c r="X55">
        <f>_xlfn.NUMBERVALUE('Paste Funding'!X54)</f>
        <v>0</v>
      </c>
      <c r="Y55">
        <f>'Paste Funding'!Y54</f>
        <v>0</v>
      </c>
      <c r="Z55" t="b">
        <f>'Paste Funding'!Z54</f>
        <v>0</v>
      </c>
      <c r="AA55">
        <f>'Paste Funding'!AA54</f>
        <v>0</v>
      </c>
      <c r="AB55">
        <f>_xlfn.NUMBERVALUE('Paste Funding'!AB54)</f>
        <v>0</v>
      </c>
      <c r="AC55">
        <f>'Paste Funding'!AC54</f>
        <v>0</v>
      </c>
      <c r="AD55" t="b">
        <f>'Paste Funding'!AD54</f>
        <v>0</v>
      </c>
      <c r="AE55">
        <f>'Paste Funding'!AE54</f>
        <v>0</v>
      </c>
      <c r="AF55">
        <f>_xlfn.NUMBERVALUE('Paste Funding'!AF54)</f>
        <v>0</v>
      </c>
      <c r="AG55">
        <f>'Paste Funding'!AG54</f>
        <v>0</v>
      </c>
      <c r="AH55" t="b">
        <f>'Paste Funding'!AH54</f>
        <v>0</v>
      </c>
      <c r="AI55">
        <f>'Paste Funding'!AI54</f>
        <v>0</v>
      </c>
      <c r="AJ55">
        <f>_xlfn.NUMBERVALUE('Paste Funding'!AJ54)</f>
        <v>0</v>
      </c>
      <c r="AK55">
        <f>'Paste Funding'!AK54</f>
        <v>0</v>
      </c>
      <c r="AL55" t="b">
        <f>'Paste Funding'!AL54</f>
        <v>0</v>
      </c>
      <c r="AM55">
        <f>'Paste Funding'!AM54</f>
        <v>0</v>
      </c>
      <c r="AN55">
        <f>_xlfn.NUMBERVALUE('Paste Funding'!AN54)</f>
        <v>0</v>
      </c>
      <c r="AO55">
        <f>'Paste Funding'!AO54</f>
        <v>0</v>
      </c>
      <c r="AP55">
        <f>'Paste Funding'!AP54</f>
        <v>0</v>
      </c>
      <c r="AQ55" t="b">
        <f>'Paste Funding'!AQ54</f>
        <v>0</v>
      </c>
      <c r="AR55">
        <f>'Paste Funding'!AR54</f>
        <v>0</v>
      </c>
      <c r="AS55">
        <f>_xlfn.NUMBERVALUE('Paste Funding'!AS54)</f>
        <v>0</v>
      </c>
      <c r="AT55">
        <f>'Paste Funding'!AT54</f>
        <v>0</v>
      </c>
    </row>
    <row r="56" spans="1:46" x14ac:dyDescent="0.3">
      <c r="A56">
        <f>'Paste Funding'!A55</f>
        <v>60355141</v>
      </c>
      <c r="B56">
        <f>'Paste Funding'!B55</f>
        <v>45621</v>
      </c>
      <c r="C56" t="str">
        <f>'Paste Funding'!C55</f>
        <v>LASER Level 2 Award for Cash and Valuables in Transit (CViT) Operatives in the Private Security Industry</v>
      </c>
      <c r="D56" t="str">
        <f>'Paste Funding'!D55</f>
        <v>Laser Learning Awards</v>
      </c>
      <c r="E56" t="str">
        <f>'Paste Funding'!E55</f>
        <v>Level 2</v>
      </c>
      <c r="F56" t="str">
        <f>'Paste Funding'!F55</f>
        <v>Occupational Qualification</v>
      </c>
      <c r="G56">
        <f>'Paste Funding'!G55</f>
        <v>0</v>
      </c>
      <c r="H56" t="str">
        <f>'Paste Funding'!H55</f>
        <v>Public services</v>
      </c>
      <c r="I56" t="str">
        <f>'Paste Funding'!I55</f>
        <v>Approved</v>
      </c>
      <c r="J56" t="b">
        <f>'Paste Funding'!J55</f>
        <v>0</v>
      </c>
      <c r="K56">
        <f>'Paste Funding'!K55</f>
        <v>0</v>
      </c>
      <c r="L56">
        <f>_xlfn.NUMBERVALUE('Paste Funding'!L55)</f>
        <v>0</v>
      </c>
      <c r="M56">
        <f>'Paste Funding'!M55</f>
        <v>0</v>
      </c>
      <c r="N56" t="b">
        <f>'Paste Funding'!N55</f>
        <v>1</v>
      </c>
      <c r="O56">
        <f>'Paste Funding'!O55</f>
        <v>44075</v>
      </c>
      <c r="P56">
        <f>_xlfn.NUMBERVALUE('Paste Funding'!P55)</f>
        <v>46234</v>
      </c>
      <c r="Q56" t="str">
        <f>'Paste Funding'!Q55</f>
        <v>18+ only</v>
      </c>
      <c r="R56" t="b">
        <f>'Paste Funding'!R55</f>
        <v>1</v>
      </c>
      <c r="S56">
        <f>'Paste Funding'!S55</f>
        <v>44409</v>
      </c>
      <c r="T56">
        <f>_xlfn.NUMBERVALUE('Paste Funding'!T55)</f>
        <v>46234</v>
      </c>
      <c r="U56">
        <f>'Paste Funding'!U55</f>
        <v>0</v>
      </c>
      <c r="V56" t="b">
        <f>'Paste Funding'!V55</f>
        <v>0</v>
      </c>
      <c r="W56">
        <f>'Paste Funding'!W55</f>
        <v>0</v>
      </c>
      <c r="X56">
        <f>_xlfn.NUMBERVALUE('Paste Funding'!X55)</f>
        <v>0</v>
      </c>
      <c r="Y56">
        <f>'Paste Funding'!Y55</f>
        <v>0</v>
      </c>
      <c r="Z56" t="b">
        <f>'Paste Funding'!Z55</f>
        <v>0</v>
      </c>
      <c r="AA56">
        <f>'Paste Funding'!AA55</f>
        <v>0</v>
      </c>
      <c r="AB56">
        <f>_xlfn.NUMBERVALUE('Paste Funding'!AB55)</f>
        <v>0</v>
      </c>
      <c r="AC56">
        <f>'Paste Funding'!AC55</f>
        <v>0</v>
      </c>
      <c r="AD56" t="b">
        <f>'Paste Funding'!AD55</f>
        <v>0</v>
      </c>
      <c r="AE56">
        <f>'Paste Funding'!AE55</f>
        <v>0</v>
      </c>
      <c r="AF56">
        <f>_xlfn.NUMBERVALUE('Paste Funding'!AF55)</f>
        <v>0</v>
      </c>
      <c r="AG56">
        <f>'Paste Funding'!AG55</f>
        <v>0</v>
      </c>
      <c r="AH56" t="b">
        <f>'Paste Funding'!AH55</f>
        <v>0</v>
      </c>
      <c r="AI56">
        <f>'Paste Funding'!AI55</f>
        <v>0</v>
      </c>
      <c r="AJ56">
        <f>_xlfn.NUMBERVALUE('Paste Funding'!AJ55)</f>
        <v>0</v>
      </c>
      <c r="AK56">
        <f>'Paste Funding'!AK55</f>
        <v>0</v>
      </c>
      <c r="AL56" t="b">
        <f>'Paste Funding'!AL55</f>
        <v>0</v>
      </c>
      <c r="AM56">
        <f>'Paste Funding'!AM55</f>
        <v>0</v>
      </c>
      <c r="AN56">
        <f>_xlfn.NUMBERVALUE('Paste Funding'!AN55)</f>
        <v>0</v>
      </c>
      <c r="AO56">
        <f>'Paste Funding'!AO55</f>
        <v>0</v>
      </c>
      <c r="AP56">
        <f>'Paste Funding'!AP55</f>
        <v>0</v>
      </c>
      <c r="AQ56" t="b">
        <f>'Paste Funding'!AQ55</f>
        <v>0</v>
      </c>
      <c r="AR56">
        <f>'Paste Funding'!AR55</f>
        <v>0</v>
      </c>
      <c r="AS56">
        <f>_xlfn.NUMBERVALUE('Paste Funding'!AS55)</f>
        <v>0</v>
      </c>
      <c r="AT56">
        <f>'Paste Funding'!AT55</f>
        <v>0</v>
      </c>
    </row>
    <row r="57" spans="1:46" x14ac:dyDescent="0.3">
      <c r="A57">
        <f>'Paste Funding'!A56</f>
        <v>60059424</v>
      </c>
      <c r="B57">
        <f>'Paste Funding'!B56</f>
        <v>45621</v>
      </c>
      <c r="C57" t="str">
        <f>'Paste Funding'!C56</f>
        <v xml:space="preserve">Laser Level 4 Certificate in Leading the Internal Quality Assurance of Assessment Processes and Practice </v>
      </c>
      <c r="D57" t="str">
        <f>'Paste Funding'!D56</f>
        <v>Laser Learning Awards</v>
      </c>
      <c r="E57" t="str">
        <f>'Paste Funding'!E56</f>
        <v>Level 4</v>
      </c>
      <c r="F57" t="str">
        <f>'Paste Funding'!F56</f>
        <v>Occupational Qualification</v>
      </c>
      <c r="G57">
        <f>'Paste Funding'!G56</f>
        <v>0</v>
      </c>
      <c r="H57" t="str">
        <f>'Paste Funding'!H56</f>
        <v>Teaching and lecturing</v>
      </c>
      <c r="I57" t="str">
        <f>'Paste Funding'!I56</f>
        <v>Approved</v>
      </c>
      <c r="J57" t="b">
        <f>'Paste Funding'!J56</f>
        <v>0</v>
      </c>
      <c r="K57">
        <f>'Paste Funding'!K56</f>
        <v>0</v>
      </c>
      <c r="L57">
        <f>_xlfn.NUMBERVALUE('Paste Funding'!L56)</f>
        <v>0</v>
      </c>
      <c r="M57">
        <f>'Paste Funding'!M56</f>
        <v>0</v>
      </c>
      <c r="N57" t="b">
        <f>'Paste Funding'!N56</f>
        <v>0</v>
      </c>
      <c r="O57">
        <f>'Paste Funding'!O56</f>
        <v>0</v>
      </c>
      <c r="P57">
        <f>_xlfn.NUMBERVALUE('Paste Funding'!P56)</f>
        <v>0</v>
      </c>
      <c r="Q57">
        <f>'Paste Funding'!Q56</f>
        <v>0</v>
      </c>
      <c r="R57" t="b">
        <f>'Paste Funding'!R56</f>
        <v>0</v>
      </c>
      <c r="S57">
        <f>'Paste Funding'!S56</f>
        <v>0</v>
      </c>
      <c r="T57">
        <f>_xlfn.NUMBERVALUE('Paste Funding'!T56)</f>
        <v>0</v>
      </c>
      <c r="U57">
        <f>'Paste Funding'!U56</f>
        <v>0</v>
      </c>
      <c r="V57" t="b">
        <f>'Paste Funding'!V56</f>
        <v>0</v>
      </c>
      <c r="W57">
        <f>'Paste Funding'!W56</f>
        <v>0</v>
      </c>
      <c r="X57">
        <f>_xlfn.NUMBERVALUE('Paste Funding'!X56)</f>
        <v>0</v>
      </c>
      <c r="Y57">
        <f>'Paste Funding'!Y56</f>
        <v>0</v>
      </c>
      <c r="Z57" t="b">
        <f>'Paste Funding'!Z56</f>
        <v>0</v>
      </c>
      <c r="AA57">
        <f>'Paste Funding'!AA56</f>
        <v>0</v>
      </c>
      <c r="AB57">
        <f>_xlfn.NUMBERVALUE('Paste Funding'!AB56)</f>
        <v>0</v>
      </c>
      <c r="AC57">
        <f>'Paste Funding'!AC56</f>
        <v>0</v>
      </c>
      <c r="AD57" t="b">
        <f>'Paste Funding'!AD56</f>
        <v>0</v>
      </c>
      <c r="AE57">
        <f>'Paste Funding'!AE56</f>
        <v>0</v>
      </c>
      <c r="AF57">
        <f>_xlfn.NUMBERVALUE('Paste Funding'!AF56)</f>
        <v>0</v>
      </c>
      <c r="AG57">
        <f>'Paste Funding'!AG56</f>
        <v>0</v>
      </c>
      <c r="AH57" t="b">
        <f>'Paste Funding'!AH56</f>
        <v>0</v>
      </c>
      <c r="AI57">
        <f>'Paste Funding'!AI56</f>
        <v>0</v>
      </c>
      <c r="AJ57">
        <f>_xlfn.NUMBERVALUE('Paste Funding'!AJ56)</f>
        <v>0</v>
      </c>
      <c r="AK57">
        <f>'Paste Funding'!AK56</f>
        <v>0</v>
      </c>
      <c r="AL57" t="b">
        <f>'Paste Funding'!AL56</f>
        <v>1</v>
      </c>
      <c r="AM57">
        <f>'Paste Funding'!AM56</f>
        <v>42583</v>
      </c>
      <c r="AN57">
        <f>_xlfn.NUMBERVALUE('Paste Funding'!AN56)</f>
        <v>45869</v>
      </c>
      <c r="AO57">
        <f>'Paste Funding'!AO56</f>
        <v>0</v>
      </c>
      <c r="AP57" t="str">
        <f>'Paste Funding'!AP56</f>
        <v>http://laser-awards.org.uk/uFiles/file/Funding%20Information/Purposes/Lvl%204%20Cert%20in%20Leading%20the%20Internal%20Quality%20Assurance%20of%20Assessment%20Processes%20and%20Practice%20(QCF)%20Purpose.pdf</v>
      </c>
      <c r="AQ57" t="b">
        <f>'Paste Funding'!AQ56</f>
        <v>0</v>
      </c>
      <c r="AR57">
        <f>'Paste Funding'!AR56</f>
        <v>0</v>
      </c>
      <c r="AS57">
        <f>_xlfn.NUMBERVALUE('Paste Funding'!AS56)</f>
        <v>0</v>
      </c>
      <c r="AT57">
        <f>'Paste Funding'!AT56</f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476AC-2163-468A-868C-A85FAC6CBE09}">
  <dimension ref="A1:N124"/>
  <sheetViews>
    <sheetView workbookViewId="0">
      <selection sqref="A1:A1048576"/>
    </sheetView>
  </sheetViews>
  <sheetFormatPr defaultRowHeight="14.4" x14ac:dyDescent="0.3"/>
  <sheetData>
    <row r="1" spans="1:14" ht="39.6" x14ac:dyDescent="0.3">
      <c r="A1" s="4" t="s">
        <v>3</v>
      </c>
      <c r="B1" s="4" t="s">
        <v>187</v>
      </c>
      <c r="C1" s="5" t="s">
        <v>1</v>
      </c>
      <c r="D1" s="6" t="s">
        <v>2</v>
      </c>
      <c r="E1" s="4" t="s">
        <v>188</v>
      </c>
      <c r="F1" s="4" t="s">
        <v>189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190</v>
      </c>
    </row>
    <row r="2" spans="1:14" ht="79.2" x14ac:dyDescent="0.3">
      <c r="A2" s="4" t="s">
        <v>173</v>
      </c>
      <c r="B2" s="4" t="s">
        <v>191</v>
      </c>
      <c r="C2" s="5">
        <v>61015465</v>
      </c>
      <c r="D2" s="5" t="e">
        <f>IF(VLOOKUP(C2,#REF!,1,FALSE)=C2,"YES","no")</f>
        <v>#N/A</v>
      </c>
      <c r="E2" s="4" t="s">
        <v>192</v>
      </c>
      <c r="F2" s="4" t="s">
        <v>193</v>
      </c>
      <c r="G2" s="4" t="s">
        <v>174</v>
      </c>
      <c r="H2" s="4">
        <v>127626</v>
      </c>
      <c r="I2" s="7">
        <v>44835</v>
      </c>
      <c r="J2" s="4"/>
      <c r="K2" s="4" t="s">
        <v>16</v>
      </c>
      <c r="L2" s="4">
        <v>57</v>
      </c>
      <c r="M2" s="4">
        <v>120</v>
      </c>
      <c r="N2" s="4">
        <v>12</v>
      </c>
    </row>
    <row r="3" spans="1:14" ht="92.4" x14ac:dyDescent="0.3">
      <c r="A3" s="4" t="s">
        <v>175</v>
      </c>
      <c r="B3" s="4" t="s">
        <v>191</v>
      </c>
      <c r="C3" s="5">
        <v>61015477</v>
      </c>
      <c r="D3" s="5" t="e">
        <f>IF(VLOOKUP(C3,#REF!,1,FALSE)=C3,"YES","no")</f>
        <v>#N/A</v>
      </c>
      <c r="E3" s="4" t="s">
        <v>194</v>
      </c>
      <c r="F3" s="4" t="s">
        <v>193</v>
      </c>
      <c r="G3" s="4" t="s">
        <v>176</v>
      </c>
      <c r="H3" s="4">
        <v>127628</v>
      </c>
      <c r="I3" s="7">
        <v>44835</v>
      </c>
      <c r="J3" s="4"/>
      <c r="K3" s="4" t="s">
        <v>16</v>
      </c>
      <c r="L3" s="4">
        <v>90</v>
      </c>
      <c r="M3" s="4">
        <v>235</v>
      </c>
      <c r="N3" s="4">
        <v>21</v>
      </c>
    </row>
    <row r="4" spans="1:14" ht="79.2" x14ac:dyDescent="0.3">
      <c r="A4" s="4" t="s">
        <v>120</v>
      </c>
      <c r="B4" s="4" t="s">
        <v>195</v>
      </c>
      <c r="C4" s="5">
        <v>60326037</v>
      </c>
      <c r="D4" s="5" t="str">
        <f>IF(VLOOKUP(C4,#REF!,1,FALSE)=C4,"YES","no")</f>
        <v>YES</v>
      </c>
      <c r="E4" s="8" t="s">
        <v>196</v>
      </c>
      <c r="F4" s="4" t="s">
        <v>193</v>
      </c>
      <c r="G4" s="4" t="s">
        <v>121</v>
      </c>
      <c r="H4" s="4">
        <v>127526</v>
      </c>
      <c r="I4" s="7">
        <v>43081</v>
      </c>
      <c r="J4" s="4"/>
      <c r="K4" s="4" t="s">
        <v>21</v>
      </c>
      <c r="L4" s="4">
        <v>8</v>
      </c>
      <c r="M4" s="4">
        <v>10</v>
      </c>
      <c r="N4" s="4">
        <v>1</v>
      </c>
    </row>
    <row r="5" spans="1:14" ht="132" x14ac:dyDescent="0.3">
      <c r="A5" s="4" t="s">
        <v>29</v>
      </c>
      <c r="B5" s="4" t="s">
        <v>197</v>
      </c>
      <c r="C5" s="5">
        <v>60062642</v>
      </c>
      <c r="D5" s="5" t="e">
        <f>IF(VLOOKUP(C5,#REF!,1,FALSE)=C5,"YES","no")</f>
        <v>#N/A</v>
      </c>
      <c r="E5" s="4" t="s">
        <v>198</v>
      </c>
      <c r="F5" s="4" t="s">
        <v>199</v>
      </c>
      <c r="G5" s="4" t="s">
        <v>30</v>
      </c>
      <c r="H5" s="4">
        <v>126341</v>
      </c>
      <c r="I5" s="7">
        <v>41122</v>
      </c>
      <c r="J5" s="4"/>
      <c r="K5" s="4" t="s">
        <v>16</v>
      </c>
      <c r="L5" s="4">
        <v>54</v>
      </c>
      <c r="M5" s="4">
        <v>90</v>
      </c>
      <c r="N5" s="4">
        <v>9</v>
      </c>
    </row>
    <row r="6" spans="1:14" ht="145.19999999999999" x14ac:dyDescent="0.3">
      <c r="A6" s="4" t="s">
        <v>31</v>
      </c>
      <c r="B6" s="4" t="s">
        <v>197</v>
      </c>
      <c r="C6" s="5">
        <v>60062666</v>
      </c>
      <c r="D6" s="5" t="e">
        <f>IF(VLOOKUP(C6,#REF!,1,FALSE)=C6,"YES","no")</f>
        <v>#N/A</v>
      </c>
      <c r="E6" s="4" t="s">
        <v>200</v>
      </c>
      <c r="F6" s="4" t="s">
        <v>199</v>
      </c>
      <c r="G6" s="4" t="s">
        <v>32</v>
      </c>
      <c r="H6" s="4">
        <v>126342</v>
      </c>
      <c r="I6" s="7">
        <v>41122</v>
      </c>
      <c r="J6" s="4"/>
      <c r="K6" s="4" t="s">
        <v>16</v>
      </c>
      <c r="L6" s="4">
        <v>24</v>
      </c>
      <c r="M6" s="4">
        <v>30</v>
      </c>
      <c r="N6" s="4">
        <v>3</v>
      </c>
    </row>
    <row r="7" spans="1:14" ht="132" x14ac:dyDescent="0.3">
      <c r="A7" s="4" t="s">
        <v>33</v>
      </c>
      <c r="B7" s="4" t="s">
        <v>197</v>
      </c>
      <c r="C7" s="5">
        <v>60062654</v>
      </c>
      <c r="D7" s="5" t="e">
        <f>IF(VLOOKUP(C7,#REF!,1,FALSE)=C7,"YES","no")</f>
        <v>#N/A</v>
      </c>
      <c r="E7" s="4" t="s">
        <v>201</v>
      </c>
      <c r="F7" s="4" t="s">
        <v>199</v>
      </c>
      <c r="G7" s="4" t="s">
        <v>34</v>
      </c>
      <c r="H7" s="4">
        <v>126343</v>
      </c>
      <c r="I7" s="7">
        <v>41122</v>
      </c>
      <c r="J7" s="4"/>
      <c r="K7" s="4" t="s">
        <v>16</v>
      </c>
      <c r="L7" s="4">
        <v>54</v>
      </c>
      <c r="M7" s="4">
        <v>90</v>
      </c>
      <c r="N7" s="4">
        <v>9</v>
      </c>
    </row>
    <row r="8" spans="1:14" ht="132" x14ac:dyDescent="0.3">
      <c r="A8" s="4" t="s">
        <v>35</v>
      </c>
      <c r="B8" s="4" t="s">
        <v>197</v>
      </c>
      <c r="C8" s="5">
        <v>60062678</v>
      </c>
      <c r="D8" s="5" t="e">
        <f>IF(VLOOKUP(C8,#REF!,1,FALSE)=C8,"YES","no")</f>
        <v>#N/A</v>
      </c>
      <c r="E8" s="4" t="s">
        <v>202</v>
      </c>
      <c r="F8" s="4" t="s">
        <v>193</v>
      </c>
      <c r="G8" s="4" t="s">
        <v>36</v>
      </c>
      <c r="H8" s="4">
        <v>126345</v>
      </c>
      <c r="I8" s="7">
        <v>41122</v>
      </c>
      <c r="J8" s="4"/>
      <c r="K8" s="4" t="s">
        <v>16</v>
      </c>
      <c r="L8" s="4">
        <v>84</v>
      </c>
      <c r="M8" s="4">
        <v>150</v>
      </c>
      <c r="N8" s="4">
        <v>15</v>
      </c>
    </row>
    <row r="9" spans="1:14" ht="79.2" x14ac:dyDescent="0.3">
      <c r="A9" s="4" t="s">
        <v>71</v>
      </c>
      <c r="B9" s="4" t="s">
        <v>203</v>
      </c>
      <c r="C9" s="5">
        <v>60105069</v>
      </c>
      <c r="D9" s="5" t="e">
        <f>IF(VLOOKUP(C9,#REF!,1,FALSE)=C9,"YES","no")</f>
        <v>#N/A</v>
      </c>
      <c r="E9" s="4" t="s">
        <v>204</v>
      </c>
      <c r="F9" s="4" t="s">
        <v>199</v>
      </c>
      <c r="G9" s="4" t="s">
        <v>72</v>
      </c>
      <c r="H9" s="4">
        <v>126451</v>
      </c>
      <c r="I9" s="7">
        <v>41518</v>
      </c>
      <c r="J9" s="4"/>
      <c r="K9" s="4" t="s">
        <v>16</v>
      </c>
      <c r="L9" s="4">
        <v>48</v>
      </c>
      <c r="M9" s="4">
        <v>120</v>
      </c>
      <c r="N9" s="4">
        <v>12</v>
      </c>
    </row>
    <row r="10" spans="1:14" x14ac:dyDescent="0.3">
      <c r="A10" s="4"/>
      <c r="B10" s="4"/>
      <c r="C10" s="5"/>
      <c r="D10" s="5"/>
      <c r="E10" s="4"/>
      <c r="F10" s="4"/>
      <c r="G10" s="4"/>
      <c r="H10" s="4"/>
      <c r="I10" s="7"/>
      <c r="J10" s="4"/>
      <c r="K10" s="4"/>
      <c r="L10" s="4"/>
      <c r="M10" s="4"/>
      <c r="N10" s="4"/>
    </row>
    <row r="11" spans="1:14" x14ac:dyDescent="0.3">
      <c r="A11" s="4"/>
      <c r="B11" s="4"/>
      <c r="C11" s="5"/>
      <c r="D11" s="5"/>
      <c r="E11" s="4"/>
      <c r="F11" s="4"/>
      <c r="G11" s="4"/>
      <c r="H11" s="4"/>
      <c r="I11" s="7"/>
      <c r="J11" s="4"/>
      <c r="K11" s="4"/>
      <c r="L11" s="4"/>
      <c r="M11" s="4"/>
      <c r="N11" s="4"/>
    </row>
    <row r="12" spans="1:14" ht="92.4" x14ac:dyDescent="0.3">
      <c r="A12" s="4" t="s">
        <v>39</v>
      </c>
      <c r="B12" s="4" t="s">
        <v>205</v>
      </c>
      <c r="C12" s="5">
        <v>60074838</v>
      </c>
      <c r="D12" s="5" t="str">
        <f>IF(VLOOKUP(C12,#REF!,1,FALSE)=C12,"YES","no")</f>
        <v>YES</v>
      </c>
      <c r="E12" s="4" t="s">
        <v>206</v>
      </c>
      <c r="F12" s="4" t="s">
        <v>199</v>
      </c>
      <c r="G12" s="4" t="s">
        <v>40</v>
      </c>
      <c r="H12" s="4">
        <v>126410</v>
      </c>
      <c r="I12" s="7">
        <v>41275</v>
      </c>
      <c r="J12" s="4"/>
      <c r="K12" s="4" t="s">
        <v>41</v>
      </c>
      <c r="L12" s="4">
        <v>54</v>
      </c>
      <c r="M12" s="4">
        <v>60</v>
      </c>
      <c r="N12" s="4">
        <v>6</v>
      </c>
    </row>
    <row r="13" spans="1:14" ht="105.6" x14ac:dyDescent="0.3">
      <c r="A13" s="4" t="s">
        <v>42</v>
      </c>
      <c r="B13" s="4" t="s">
        <v>205</v>
      </c>
      <c r="C13" s="5" t="s">
        <v>207</v>
      </c>
      <c r="D13" s="5" t="str">
        <f>IF(VLOOKUP(C13,#REF!,1,FALSE)=C13,"YES","no")</f>
        <v>YES</v>
      </c>
      <c r="E13" s="4" t="s">
        <v>208</v>
      </c>
      <c r="F13" s="4" t="s">
        <v>199</v>
      </c>
      <c r="G13" s="4" t="s">
        <v>43</v>
      </c>
      <c r="H13" s="4">
        <v>126414</v>
      </c>
      <c r="I13" s="7">
        <v>41275</v>
      </c>
      <c r="J13" s="4"/>
      <c r="K13" s="4" t="s">
        <v>41</v>
      </c>
      <c r="L13" s="4">
        <v>117</v>
      </c>
      <c r="M13" s="4">
        <v>130</v>
      </c>
      <c r="N13" s="4">
        <v>13</v>
      </c>
    </row>
    <row r="14" spans="1:14" ht="92.4" x14ac:dyDescent="0.3">
      <c r="A14" s="4" t="s">
        <v>37</v>
      </c>
      <c r="B14" s="4" t="s">
        <v>205</v>
      </c>
      <c r="C14" s="5" t="s">
        <v>209</v>
      </c>
      <c r="D14" s="5" t="str">
        <f>IF(VLOOKUP(C14,#REF!,1,FALSE)=C14,"YES","no")</f>
        <v>YES</v>
      </c>
      <c r="E14" s="4" t="s">
        <v>210</v>
      </c>
      <c r="F14" s="4" t="s">
        <v>199</v>
      </c>
      <c r="G14" s="4" t="s">
        <v>38</v>
      </c>
      <c r="H14" s="4">
        <v>126409</v>
      </c>
      <c r="I14" s="7">
        <v>41275</v>
      </c>
      <c r="J14" s="4"/>
      <c r="K14" s="4" t="s">
        <v>21</v>
      </c>
      <c r="L14" s="4">
        <v>48</v>
      </c>
      <c r="M14" s="4">
        <v>60</v>
      </c>
      <c r="N14" s="4">
        <v>6</v>
      </c>
    </row>
    <row r="15" spans="1:14" ht="105.6" x14ac:dyDescent="0.3">
      <c r="A15" s="4" t="s">
        <v>44</v>
      </c>
      <c r="B15" s="4" t="s">
        <v>205</v>
      </c>
      <c r="C15" s="5">
        <v>60079514</v>
      </c>
      <c r="D15" s="5" t="str">
        <f>IF(VLOOKUP(C15,#REF!,1,FALSE)=C15,"YES","no")</f>
        <v>YES</v>
      </c>
      <c r="E15" s="4" t="s">
        <v>211</v>
      </c>
      <c r="F15" s="4" t="s">
        <v>199</v>
      </c>
      <c r="G15" s="4" t="s">
        <v>45</v>
      </c>
      <c r="H15" s="4">
        <v>126415</v>
      </c>
      <c r="I15" s="7">
        <v>41275</v>
      </c>
      <c r="J15" s="4"/>
      <c r="K15" s="4" t="s">
        <v>21</v>
      </c>
      <c r="L15" s="4">
        <v>104</v>
      </c>
      <c r="M15" s="4">
        <v>130</v>
      </c>
      <c r="N15" s="4">
        <v>13</v>
      </c>
    </row>
    <row r="16" spans="1:14" ht="92.4" x14ac:dyDescent="0.3">
      <c r="A16" s="4" t="s">
        <v>128</v>
      </c>
      <c r="B16" s="4" t="s">
        <v>212</v>
      </c>
      <c r="C16" s="5">
        <v>60352632</v>
      </c>
      <c r="D16" s="5" t="str">
        <f>IF(VLOOKUP(C16,#REF!,1,FALSE)=C16,"YES","no")</f>
        <v>YES</v>
      </c>
      <c r="E16" s="4" t="s">
        <v>213</v>
      </c>
      <c r="F16" s="4" t="s">
        <v>193</v>
      </c>
      <c r="G16" s="4" t="s">
        <v>129</v>
      </c>
      <c r="H16" s="4">
        <v>127573</v>
      </c>
      <c r="I16" s="7">
        <v>43800</v>
      </c>
      <c r="J16" s="4"/>
      <c r="K16" s="4" t="s">
        <v>16</v>
      </c>
      <c r="L16" s="4">
        <v>6</v>
      </c>
      <c r="M16" s="4">
        <v>7</v>
      </c>
      <c r="N16" s="4">
        <v>1</v>
      </c>
    </row>
    <row r="17" spans="1:14" ht="66" x14ac:dyDescent="0.3">
      <c r="A17" s="4" t="s">
        <v>147</v>
      </c>
      <c r="B17" s="4" t="s">
        <v>212</v>
      </c>
      <c r="C17" s="5">
        <v>61006956</v>
      </c>
      <c r="D17" s="5" t="e">
        <f>IF(VLOOKUP(C17,#REF!,1,FALSE)=C17,"YES","no")</f>
        <v>#N/A</v>
      </c>
      <c r="E17" s="4" t="s">
        <v>214</v>
      </c>
      <c r="F17" s="4" t="s">
        <v>193</v>
      </c>
      <c r="G17" s="4" t="s">
        <v>148</v>
      </c>
      <c r="H17" s="4">
        <v>127612</v>
      </c>
      <c r="I17" s="7">
        <v>44652</v>
      </c>
      <c r="J17" s="4"/>
      <c r="K17" s="4" t="s">
        <v>16</v>
      </c>
      <c r="L17" s="4">
        <v>18</v>
      </c>
      <c r="M17" s="4">
        <v>22</v>
      </c>
      <c r="N17" s="4">
        <v>2</v>
      </c>
    </row>
    <row r="18" spans="1:14" ht="79.2" x14ac:dyDescent="0.3">
      <c r="A18" s="4" t="s">
        <v>149</v>
      </c>
      <c r="B18" s="4" t="s">
        <v>212</v>
      </c>
      <c r="C18" s="5">
        <v>61006968</v>
      </c>
      <c r="D18" s="5" t="e">
        <f>IF(VLOOKUP(C18,#REF!,1,FALSE)=C18,"YES","no")</f>
        <v>#N/A</v>
      </c>
      <c r="E18" s="4" t="s">
        <v>215</v>
      </c>
      <c r="F18" s="4" t="s">
        <v>193</v>
      </c>
      <c r="G18" s="4" t="s">
        <v>216</v>
      </c>
      <c r="H18" s="4">
        <v>127613</v>
      </c>
      <c r="I18" s="7">
        <v>44652</v>
      </c>
      <c r="J18" s="4"/>
      <c r="K18" s="4" t="s">
        <v>16</v>
      </c>
      <c r="L18" s="4">
        <v>12</v>
      </c>
      <c r="M18" s="4">
        <v>14</v>
      </c>
      <c r="N18" s="4">
        <v>2</v>
      </c>
    </row>
    <row r="19" spans="1:14" ht="105.6" x14ac:dyDescent="0.3">
      <c r="A19" s="4" t="s">
        <v>151</v>
      </c>
      <c r="B19" s="4" t="s">
        <v>212</v>
      </c>
      <c r="C19" s="5" t="s">
        <v>217</v>
      </c>
      <c r="D19" s="5" t="e">
        <f>IF(VLOOKUP(C19,#REF!,1,FALSE)=C19,"YES","no")</f>
        <v>#N/A</v>
      </c>
      <c r="E19" s="4" t="s">
        <v>218</v>
      </c>
      <c r="F19" s="4" t="s">
        <v>193</v>
      </c>
      <c r="G19" s="4" t="s">
        <v>152</v>
      </c>
      <c r="H19" s="4">
        <v>127614</v>
      </c>
      <c r="I19" s="7">
        <v>44652</v>
      </c>
      <c r="J19" s="4"/>
      <c r="K19" s="4" t="s">
        <v>16</v>
      </c>
      <c r="L19" s="4">
        <v>6</v>
      </c>
      <c r="M19" s="4">
        <v>7</v>
      </c>
      <c r="N19" s="4">
        <v>1</v>
      </c>
    </row>
    <row r="20" spans="1:14" ht="79.2" x14ac:dyDescent="0.3">
      <c r="A20" s="4" t="s">
        <v>145</v>
      </c>
      <c r="B20" s="4" t="s">
        <v>219</v>
      </c>
      <c r="C20" s="5">
        <v>61003803</v>
      </c>
      <c r="D20" s="5" t="e">
        <f>IF(VLOOKUP(C20,#REF!,1,FALSE)=C20,"YES","no")</f>
        <v>#N/A</v>
      </c>
      <c r="E20" s="4" t="s">
        <v>220</v>
      </c>
      <c r="F20" s="4" t="s">
        <v>193</v>
      </c>
      <c r="G20" s="4" t="s">
        <v>146</v>
      </c>
      <c r="H20" s="4">
        <v>127611</v>
      </c>
      <c r="I20" s="7">
        <v>44593</v>
      </c>
      <c r="J20" s="4"/>
      <c r="K20" s="4" t="s">
        <v>16</v>
      </c>
      <c r="L20" s="4">
        <v>25</v>
      </c>
      <c r="M20" s="4">
        <v>30</v>
      </c>
      <c r="N20" s="4">
        <v>3</v>
      </c>
    </row>
    <row r="21" spans="1:14" ht="118.8" x14ac:dyDescent="0.3">
      <c r="A21" s="4" t="s">
        <v>122</v>
      </c>
      <c r="B21" s="4" t="s">
        <v>221</v>
      </c>
      <c r="C21" s="5">
        <v>60328101</v>
      </c>
      <c r="D21" s="5" t="str">
        <f>IF(VLOOKUP(C21,#REF!,1,FALSE)=C21,"YES","no")</f>
        <v>YES</v>
      </c>
      <c r="E21" s="4" t="s">
        <v>222</v>
      </c>
      <c r="F21" s="4" t="s">
        <v>193</v>
      </c>
      <c r="G21" s="4" t="s">
        <v>123</v>
      </c>
      <c r="H21" s="4">
        <v>127528</v>
      </c>
      <c r="I21" s="7">
        <v>43132</v>
      </c>
      <c r="J21" s="4"/>
      <c r="K21" s="4" t="s">
        <v>41</v>
      </c>
      <c r="L21" s="4">
        <v>25</v>
      </c>
      <c r="M21" s="4">
        <v>30</v>
      </c>
      <c r="N21" s="4">
        <v>3</v>
      </c>
    </row>
    <row r="22" spans="1:14" ht="92.4" x14ac:dyDescent="0.3">
      <c r="A22" s="4" t="s">
        <v>124</v>
      </c>
      <c r="B22" s="4" t="s">
        <v>221</v>
      </c>
      <c r="C22" s="5">
        <v>60328113</v>
      </c>
      <c r="D22" s="5" t="str">
        <f>IF(VLOOKUP(C22,#REF!,1,FALSE)=C22,"YES","no")</f>
        <v>YES</v>
      </c>
      <c r="E22" s="4" t="s">
        <v>223</v>
      </c>
      <c r="F22" s="4" t="s">
        <v>193</v>
      </c>
      <c r="G22" s="4" t="s">
        <v>125</v>
      </c>
      <c r="H22" s="4">
        <v>127529</v>
      </c>
      <c r="I22" s="7">
        <v>43132</v>
      </c>
      <c r="J22" s="4"/>
      <c r="K22" s="4" t="s">
        <v>21</v>
      </c>
      <c r="L22" s="4">
        <v>54</v>
      </c>
      <c r="M22" s="4">
        <v>70</v>
      </c>
      <c r="N22" s="4">
        <v>7</v>
      </c>
    </row>
    <row r="23" spans="1:14" ht="92.4" x14ac:dyDescent="0.3">
      <c r="A23" s="4" t="s">
        <v>126</v>
      </c>
      <c r="B23" s="4" t="s">
        <v>221</v>
      </c>
      <c r="C23" s="5">
        <v>60328125</v>
      </c>
      <c r="D23" s="5" t="e">
        <f>IF(VLOOKUP(C23,#REF!,1,FALSE)=C23,"YES","no")</f>
        <v>#N/A</v>
      </c>
      <c r="E23" s="4" t="s">
        <v>224</v>
      </c>
      <c r="F23" s="4" t="s">
        <v>193</v>
      </c>
      <c r="G23" s="4" t="s">
        <v>127</v>
      </c>
      <c r="H23" s="4">
        <v>127530</v>
      </c>
      <c r="I23" s="7">
        <v>43132</v>
      </c>
      <c r="J23" s="4"/>
      <c r="K23" s="4" t="s">
        <v>16</v>
      </c>
      <c r="L23" s="4">
        <v>96</v>
      </c>
      <c r="M23" s="4">
        <v>180</v>
      </c>
      <c r="N23" s="4">
        <v>18</v>
      </c>
    </row>
    <row r="24" spans="1:14" ht="92.4" x14ac:dyDescent="0.3">
      <c r="A24" s="4" t="s">
        <v>46</v>
      </c>
      <c r="B24" s="4" t="s">
        <v>225</v>
      </c>
      <c r="C24" s="5">
        <v>60086385</v>
      </c>
      <c r="D24" s="5" t="str">
        <f>IF(VLOOKUP(C24,#REF!,1,FALSE)=C24,"YES","no")</f>
        <v>YES</v>
      </c>
      <c r="E24" s="4" t="s">
        <v>226</v>
      </c>
      <c r="F24" s="4" t="s">
        <v>193</v>
      </c>
      <c r="G24" s="4" t="s">
        <v>47</v>
      </c>
      <c r="H24" s="4">
        <v>126432</v>
      </c>
      <c r="I24" s="7">
        <v>41365</v>
      </c>
      <c r="J24" s="4"/>
      <c r="K24" s="4" t="s">
        <v>41</v>
      </c>
      <c r="L24" s="4">
        <v>30</v>
      </c>
      <c r="M24" s="4">
        <v>50</v>
      </c>
      <c r="N24" s="4">
        <v>5</v>
      </c>
    </row>
    <row r="25" spans="1:14" ht="92.4" x14ac:dyDescent="0.3">
      <c r="A25" s="4" t="s">
        <v>48</v>
      </c>
      <c r="B25" s="4" t="s">
        <v>225</v>
      </c>
      <c r="C25" s="5">
        <v>60086567</v>
      </c>
      <c r="D25" s="5" t="str">
        <f>IF(VLOOKUP(C25,#REF!,1,FALSE)=C25,"YES","no")</f>
        <v>YES</v>
      </c>
      <c r="E25" s="4" t="s">
        <v>227</v>
      </c>
      <c r="F25" s="4" t="s">
        <v>193</v>
      </c>
      <c r="G25" s="4" t="s">
        <v>49</v>
      </c>
      <c r="H25" s="4">
        <v>126433</v>
      </c>
      <c r="I25" s="7">
        <v>41365</v>
      </c>
      <c r="J25" s="4"/>
      <c r="K25" s="4" t="s">
        <v>21</v>
      </c>
      <c r="L25" s="4">
        <v>30</v>
      </c>
      <c r="M25" s="4">
        <v>50</v>
      </c>
      <c r="N25" s="4">
        <v>5</v>
      </c>
    </row>
    <row r="26" spans="1:14" ht="105.6" x14ac:dyDescent="0.3">
      <c r="A26" s="4" t="s">
        <v>50</v>
      </c>
      <c r="B26" s="4" t="s">
        <v>225</v>
      </c>
      <c r="C26" s="5">
        <v>60089027</v>
      </c>
      <c r="D26" s="5" t="str">
        <f>IF(VLOOKUP(C26,#REF!,1,FALSE)=C26,"YES","no")</f>
        <v>YES</v>
      </c>
      <c r="E26" s="4" t="s">
        <v>228</v>
      </c>
      <c r="F26" s="4" t="s">
        <v>199</v>
      </c>
      <c r="G26" s="4" t="s">
        <v>51</v>
      </c>
      <c r="H26" s="4">
        <v>126435</v>
      </c>
      <c r="I26" s="7">
        <v>41365</v>
      </c>
      <c r="J26" s="4"/>
      <c r="K26" s="4" t="s">
        <v>41</v>
      </c>
      <c r="L26" s="4">
        <v>48</v>
      </c>
      <c r="M26" s="4">
        <v>80</v>
      </c>
      <c r="N26" s="4">
        <v>8</v>
      </c>
    </row>
    <row r="27" spans="1:14" ht="105.6" x14ac:dyDescent="0.3">
      <c r="A27" s="4" t="s">
        <v>52</v>
      </c>
      <c r="B27" s="4" t="s">
        <v>225</v>
      </c>
      <c r="C27" s="5">
        <v>60088989</v>
      </c>
      <c r="D27" s="5" t="str">
        <f>IF(VLOOKUP(C27,#REF!,1,FALSE)=C27,"YES","no")</f>
        <v>YES</v>
      </c>
      <c r="E27" s="4" t="s">
        <v>229</v>
      </c>
      <c r="F27" s="4" t="s">
        <v>199</v>
      </c>
      <c r="G27" s="4" t="s">
        <v>53</v>
      </c>
      <c r="H27" s="4">
        <v>126436</v>
      </c>
      <c r="I27" s="7">
        <v>41365</v>
      </c>
      <c r="J27" s="4"/>
      <c r="K27" s="4" t="s">
        <v>41</v>
      </c>
      <c r="L27" s="4">
        <v>78</v>
      </c>
      <c r="M27" s="4">
        <v>130</v>
      </c>
      <c r="N27" s="4">
        <v>13</v>
      </c>
    </row>
    <row r="28" spans="1:14" ht="105.6" x14ac:dyDescent="0.3">
      <c r="A28" s="4" t="s">
        <v>54</v>
      </c>
      <c r="B28" s="4" t="s">
        <v>225</v>
      </c>
      <c r="C28" s="5">
        <v>60088990</v>
      </c>
      <c r="D28" s="5" t="str">
        <f>IF(VLOOKUP(C28,#REF!,1,FALSE)=C28,"YES","no")</f>
        <v>YES</v>
      </c>
      <c r="E28" s="4" t="s">
        <v>230</v>
      </c>
      <c r="F28" s="4" t="s">
        <v>199</v>
      </c>
      <c r="G28" s="4" t="s">
        <v>55</v>
      </c>
      <c r="H28" s="4">
        <v>126437</v>
      </c>
      <c r="I28" s="7">
        <v>41365</v>
      </c>
      <c r="J28" s="4"/>
      <c r="K28" s="4" t="s">
        <v>21</v>
      </c>
      <c r="L28" s="4">
        <v>78</v>
      </c>
      <c r="M28" s="4">
        <v>130</v>
      </c>
      <c r="N28" s="4">
        <v>13</v>
      </c>
    </row>
    <row r="29" spans="1:14" ht="105.6" x14ac:dyDescent="0.3">
      <c r="A29" s="4" t="s">
        <v>56</v>
      </c>
      <c r="B29" s="4" t="s">
        <v>225</v>
      </c>
      <c r="C29" s="5">
        <v>60089039</v>
      </c>
      <c r="D29" s="5" t="str">
        <f>IF(VLOOKUP(C29,#REF!,1,FALSE)=C29,"YES","no")</f>
        <v>YES</v>
      </c>
      <c r="E29" s="4" t="s">
        <v>231</v>
      </c>
      <c r="F29" s="4" t="s">
        <v>193</v>
      </c>
      <c r="G29" s="4" t="s">
        <v>57</v>
      </c>
      <c r="H29" s="4">
        <v>126438</v>
      </c>
      <c r="I29" s="7">
        <v>41365</v>
      </c>
      <c r="J29" s="4"/>
      <c r="K29" s="4" t="s">
        <v>21</v>
      </c>
      <c r="L29" s="4">
        <v>48</v>
      </c>
      <c r="M29" s="4">
        <v>80</v>
      </c>
      <c r="N29" s="4">
        <v>8</v>
      </c>
    </row>
    <row r="30" spans="1:14" ht="198" x14ac:dyDescent="0.3">
      <c r="A30" s="4" t="s">
        <v>102</v>
      </c>
      <c r="B30" s="4" t="s">
        <v>232</v>
      </c>
      <c r="C30" s="5">
        <v>60162090</v>
      </c>
      <c r="D30" s="5" t="e">
        <f>IF(VLOOKUP(C30,#REF!,1,FALSE)=C30,"YES","no")</f>
        <v>#N/A</v>
      </c>
      <c r="E30" s="4" t="s">
        <v>233</v>
      </c>
      <c r="F30" s="4" t="s">
        <v>199</v>
      </c>
      <c r="G30" s="4" t="s">
        <v>234</v>
      </c>
      <c r="H30" s="4">
        <v>127315</v>
      </c>
      <c r="I30" s="7">
        <v>42156</v>
      </c>
      <c r="J30" s="4"/>
      <c r="K30" s="4" t="s">
        <v>21</v>
      </c>
      <c r="L30" s="4">
        <v>195</v>
      </c>
      <c r="M30" s="4">
        <v>260</v>
      </c>
      <c r="N30" s="4">
        <v>26</v>
      </c>
    </row>
    <row r="31" spans="1:14" ht="184.8" x14ac:dyDescent="0.3">
      <c r="A31" s="4" t="s">
        <v>102</v>
      </c>
      <c r="B31" s="4" t="s">
        <v>232</v>
      </c>
      <c r="C31" s="5">
        <v>60162090</v>
      </c>
      <c r="D31" s="5" t="e">
        <f>IF(VLOOKUP(C31,#REF!,1,FALSE)=C31,"YES","no")</f>
        <v>#N/A</v>
      </c>
      <c r="E31" s="4" t="s">
        <v>235</v>
      </c>
      <c r="F31" s="4" t="s">
        <v>199</v>
      </c>
      <c r="G31" s="4" t="s">
        <v>236</v>
      </c>
      <c r="H31" s="4">
        <v>127316</v>
      </c>
      <c r="I31" s="7">
        <v>42156</v>
      </c>
      <c r="J31" s="4"/>
      <c r="K31" s="4" t="s">
        <v>21</v>
      </c>
      <c r="L31" s="4">
        <v>195</v>
      </c>
      <c r="M31" s="4">
        <v>260</v>
      </c>
      <c r="N31" s="4">
        <v>26</v>
      </c>
    </row>
    <row r="32" spans="1:14" ht="198" x14ac:dyDescent="0.3">
      <c r="A32" s="4" t="s">
        <v>102</v>
      </c>
      <c r="B32" s="4" t="s">
        <v>232</v>
      </c>
      <c r="C32" s="5">
        <v>60162090</v>
      </c>
      <c r="D32" s="5" t="e">
        <f>IF(VLOOKUP(C32,#REF!,1,FALSE)=C32,"YES","no")</f>
        <v>#N/A</v>
      </c>
      <c r="E32" s="4" t="s">
        <v>237</v>
      </c>
      <c r="F32" s="4" t="s">
        <v>199</v>
      </c>
      <c r="G32" s="4" t="s">
        <v>238</v>
      </c>
      <c r="H32" s="4">
        <v>127317</v>
      </c>
      <c r="I32" s="7">
        <v>42156</v>
      </c>
      <c r="J32" s="4"/>
      <c r="K32" s="4" t="s">
        <v>21</v>
      </c>
      <c r="L32" s="4">
        <v>195</v>
      </c>
      <c r="M32" s="4">
        <v>260</v>
      </c>
      <c r="N32" s="4">
        <v>26</v>
      </c>
    </row>
    <row r="33" spans="1:14" ht="171.6" x14ac:dyDescent="0.3">
      <c r="A33" s="4" t="s">
        <v>102</v>
      </c>
      <c r="B33" s="4" t="s">
        <v>232</v>
      </c>
      <c r="C33" s="5">
        <v>60162090</v>
      </c>
      <c r="D33" s="5" t="e">
        <f>IF(VLOOKUP(C33,#REF!,1,FALSE)=C33,"YES","no")</f>
        <v>#N/A</v>
      </c>
      <c r="E33" s="4" t="s">
        <v>239</v>
      </c>
      <c r="F33" s="4" t="s">
        <v>199</v>
      </c>
      <c r="G33" s="4" t="s">
        <v>240</v>
      </c>
      <c r="H33" s="4">
        <v>127318</v>
      </c>
      <c r="I33" s="7">
        <v>42156</v>
      </c>
      <c r="J33" s="4"/>
      <c r="K33" s="4" t="s">
        <v>21</v>
      </c>
      <c r="L33" s="4">
        <v>195</v>
      </c>
      <c r="M33" s="4">
        <v>260</v>
      </c>
      <c r="N33" s="4">
        <v>26</v>
      </c>
    </row>
    <row r="34" spans="1:14" ht="198" x14ac:dyDescent="0.3">
      <c r="A34" s="4" t="s">
        <v>102</v>
      </c>
      <c r="B34" s="4" t="s">
        <v>232</v>
      </c>
      <c r="C34" s="5">
        <v>60162090</v>
      </c>
      <c r="D34" s="5" t="e">
        <f>IF(VLOOKUP(C34,#REF!,1,FALSE)=C34,"YES","no")</f>
        <v>#N/A</v>
      </c>
      <c r="E34" s="4" t="s">
        <v>241</v>
      </c>
      <c r="F34" s="4" t="s">
        <v>199</v>
      </c>
      <c r="G34" s="4" t="s">
        <v>242</v>
      </c>
      <c r="H34" s="4">
        <v>127319</v>
      </c>
      <c r="I34" s="7">
        <v>42156</v>
      </c>
      <c r="J34" s="4"/>
      <c r="K34" s="4" t="s">
        <v>21</v>
      </c>
      <c r="L34" s="4">
        <v>195</v>
      </c>
      <c r="M34" s="4">
        <v>260</v>
      </c>
      <c r="N34" s="4">
        <v>26</v>
      </c>
    </row>
    <row r="35" spans="1:14" ht="211.2" x14ac:dyDescent="0.3">
      <c r="A35" s="4" t="s">
        <v>102</v>
      </c>
      <c r="B35" s="4" t="s">
        <v>232</v>
      </c>
      <c r="C35" s="5">
        <v>60162090</v>
      </c>
      <c r="D35" s="5" t="e">
        <f>IF(VLOOKUP(C35,#REF!,1,FALSE)=C35,"YES","no")</f>
        <v>#N/A</v>
      </c>
      <c r="E35" s="4" t="s">
        <v>243</v>
      </c>
      <c r="F35" s="4" t="s">
        <v>199</v>
      </c>
      <c r="G35" s="4" t="s">
        <v>244</v>
      </c>
      <c r="H35" s="4">
        <v>127320</v>
      </c>
      <c r="I35" s="7">
        <v>42156</v>
      </c>
      <c r="J35" s="4"/>
      <c r="K35" s="4" t="s">
        <v>21</v>
      </c>
      <c r="L35" s="4">
        <v>195</v>
      </c>
      <c r="M35" s="4">
        <v>260</v>
      </c>
      <c r="N35" s="4">
        <v>26</v>
      </c>
    </row>
    <row r="36" spans="1:14" ht="184.8" x14ac:dyDescent="0.3">
      <c r="A36" s="4" t="s">
        <v>102</v>
      </c>
      <c r="B36" s="4" t="s">
        <v>232</v>
      </c>
      <c r="C36" s="5">
        <v>60162090</v>
      </c>
      <c r="D36" s="5" t="e">
        <f>IF(VLOOKUP(C36,#REF!,1,FALSE)=C36,"YES","no")</f>
        <v>#N/A</v>
      </c>
      <c r="E36" s="4" t="s">
        <v>245</v>
      </c>
      <c r="F36" s="4" t="s">
        <v>199</v>
      </c>
      <c r="G36" s="4" t="s">
        <v>246</v>
      </c>
      <c r="H36" s="4">
        <v>127321</v>
      </c>
      <c r="I36" s="7">
        <v>42156</v>
      </c>
      <c r="J36" s="4"/>
      <c r="K36" s="4" t="s">
        <v>21</v>
      </c>
      <c r="L36" s="4">
        <v>195</v>
      </c>
      <c r="M36" s="4">
        <v>260</v>
      </c>
      <c r="N36" s="4">
        <v>26</v>
      </c>
    </row>
    <row r="37" spans="1:14" ht="211.2" x14ac:dyDescent="0.3">
      <c r="A37" s="4" t="s">
        <v>102</v>
      </c>
      <c r="B37" s="4" t="s">
        <v>232</v>
      </c>
      <c r="C37" s="5">
        <v>60162090</v>
      </c>
      <c r="D37" s="5" t="e">
        <f>IF(VLOOKUP(C37,#REF!,1,FALSE)=C37,"YES","no")</f>
        <v>#N/A</v>
      </c>
      <c r="E37" s="4" t="s">
        <v>247</v>
      </c>
      <c r="F37" s="4" t="s">
        <v>199</v>
      </c>
      <c r="G37" s="4" t="s">
        <v>248</v>
      </c>
      <c r="H37" s="4">
        <v>127322</v>
      </c>
      <c r="I37" s="7">
        <v>42156</v>
      </c>
      <c r="J37" s="4"/>
      <c r="K37" s="4" t="s">
        <v>21</v>
      </c>
      <c r="L37" s="4">
        <v>195</v>
      </c>
      <c r="M37" s="4">
        <v>260</v>
      </c>
      <c r="N37" s="4">
        <v>26</v>
      </c>
    </row>
    <row r="38" spans="1:14" ht="184.8" x14ac:dyDescent="0.3">
      <c r="A38" s="4" t="s">
        <v>102</v>
      </c>
      <c r="B38" s="4" t="s">
        <v>232</v>
      </c>
      <c r="C38" s="5">
        <v>60162090</v>
      </c>
      <c r="D38" s="5" t="e">
        <f>IF(VLOOKUP(C38,#REF!,1,FALSE)=C38,"YES","no")</f>
        <v>#N/A</v>
      </c>
      <c r="E38" s="4" t="s">
        <v>249</v>
      </c>
      <c r="F38" s="4" t="s">
        <v>199</v>
      </c>
      <c r="G38" s="4" t="s">
        <v>250</v>
      </c>
      <c r="H38" s="4">
        <v>127323</v>
      </c>
      <c r="I38" s="7">
        <v>42156</v>
      </c>
      <c r="J38" s="4"/>
      <c r="K38" s="4" t="s">
        <v>21</v>
      </c>
      <c r="L38" s="4">
        <v>195</v>
      </c>
      <c r="M38" s="4">
        <v>260</v>
      </c>
      <c r="N38" s="4">
        <v>26</v>
      </c>
    </row>
    <row r="39" spans="1:14" ht="184.8" x14ac:dyDescent="0.3">
      <c r="A39" s="4" t="s">
        <v>102</v>
      </c>
      <c r="B39" s="4" t="s">
        <v>232</v>
      </c>
      <c r="C39" s="5">
        <v>60162090</v>
      </c>
      <c r="D39" s="5" t="e">
        <f>IF(VLOOKUP(C39,#REF!,1,FALSE)=C39,"YES","no")</f>
        <v>#N/A</v>
      </c>
      <c r="E39" s="4" t="s">
        <v>251</v>
      </c>
      <c r="F39" s="4" t="s">
        <v>199</v>
      </c>
      <c r="G39" s="4" t="s">
        <v>252</v>
      </c>
      <c r="H39" s="4">
        <v>127324</v>
      </c>
      <c r="I39" s="7">
        <v>42156</v>
      </c>
      <c r="J39" s="4"/>
      <c r="K39" s="4" t="s">
        <v>21</v>
      </c>
      <c r="L39" s="4">
        <v>195</v>
      </c>
      <c r="M39" s="4">
        <v>260</v>
      </c>
      <c r="N39" s="4">
        <v>26</v>
      </c>
    </row>
    <row r="40" spans="1:14" ht="224.4" x14ac:dyDescent="0.3">
      <c r="A40" s="4" t="s">
        <v>102</v>
      </c>
      <c r="B40" s="4" t="s">
        <v>232</v>
      </c>
      <c r="C40" s="5">
        <v>60162090</v>
      </c>
      <c r="D40" s="5" t="e">
        <f>IF(VLOOKUP(C40,#REF!,1,FALSE)=C40,"YES","no")</f>
        <v>#N/A</v>
      </c>
      <c r="E40" s="4" t="s">
        <v>253</v>
      </c>
      <c r="F40" s="4" t="s">
        <v>199</v>
      </c>
      <c r="G40" s="4" t="s">
        <v>254</v>
      </c>
      <c r="H40" s="4">
        <v>127325</v>
      </c>
      <c r="I40" s="7">
        <v>42156</v>
      </c>
      <c r="J40" s="4"/>
      <c r="K40" s="4" t="s">
        <v>21</v>
      </c>
      <c r="L40" s="4">
        <v>195</v>
      </c>
      <c r="M40" s="4">
        <v>260</v>
      </c>
      <c r="N40" s="4">
        <v>26</v>
      </c>
    </row>
    <row r="41" spans="1:14" ht="158.4" x14ac:dyDescent="0.3">
      <c r="A41" s="4" t="s">
        <v>104</v>
      </c>
      <c r="B41" s="4" t="s">
        <v>255</v>
      </c>
      <c r="C41" s="5">
        <v>60172095</v>
      </c>
      <c r="D41" s="5" t="str">
        <f>IF(VLOOKUP(C41,#REF!,1,FALSE)=C41,"YES","no")</f>
        <v>YES</v>
      </c>
      <c r="E41" s="4" t="s">
        <v>256</v>
      </c>
      <c r="F41" s="4" t="s">
        <v>199</v>
      </c>
      <c r="G41" s="4" t="s">
        <v>257</v>
      </c>
      <c r="H41" s="4">
        <v>127388</v>
      </c>
      <c r="I41" s="7">
        <v>42248</v>
      </c>
      <c r="J41" s="4"/>
      <c r="K41" s="4" t="s">
        <v>24</v>
      </c>
      <c r="L41" s="4"/>
      <c r="M41" s="4">
        <v>60</v>
      </c>
      <c r="N41" s="4">
        <v>6</v>
      </c>
    </row>
    <row r="42" spans="1:14" ht="132" x14ac:dyDescent="0.3">
      <c r="A42" s="4" t="s">
        <v>104</v>
      </c>
      <c r="B42" s="4" t="s">
        <v>255</v>
      </c>
      <c r="C42" s="5">
        <v>60172095</v>
      </c>
      <c r="D42" s="5" t="str">
        <f>IF(VLOOKUP(C42,#REF!,1,FALSE)=C42,"YES","no")</f>
        <v>YES</v>
      </c>
      <c r="E42" s="4" t="s">
        <v>258</v>
      </c>
      <c r="F42" s="4" t="s">
        <v>199</v>
      </c>
      <c r="G42" s="4" t="s">
        <v>259</v>
      </c>
      <c r="H42" s="4">
        <v>127389</v>
      </c>
      <c r="I42" s="7">
        <v>42248</v>
      </c>
      <c r="J42" s="4"/>
      <c r="K42" s="4" t="s">
        <v>24</v>
      </c>
      <c r="L42" s="4">
        <v>60</v>
      </c>
      <c r="M42" s="4">
        <v>60</v>
      </c>
      <c r="N42" s="4">
        <v>6</v>
      </c>
    </row>
    <row r="43" spans="1:14" ht="118.8" x14ac:dyDescent="0.3">
      <c r="A43" s="4" t="s">
        <v>104</v>
      </c>
      <c r="B43" s="4" t="s">
        <v>255</v>
      </c>
      <c r="C43" s="5">
        <v>60172095</v>
      </c>
      <c r="D43" s="5" t="str">
        <f>IF(VLOOKUP(C43,#REF!,1,FALSE)=C43,"YES","no")</f>
        <v>YES</v>
      </c>
      <c r="E43" s="4" t="s">
        <v>260</v>
      </c>
      <c r="F43" s="4" t="s">
        <v>199</v>
      </c>
      <c r="G43" s="4" t="s">
        <v>261</v>
      </c>
      <c r="H43" s="4">
        <v>127390</v>
      </c>
      <c r="I43" s="7">
        <v>42248</v>
      </c>
      <c r="J43" s="4"/>
      <c r="K43" s="4" t="s">
        <v>24</v>
      </c>
      <c r="L43" s="4">
        <v>60</v>
      </c>
      <c r="M43" s="4">
        <v>60</v>
      </c>
      <c r="N43" s="4">
        <v>6</v>
      </c>
    </row>
    <row r="44" spans="1:14" ht="118.8" x14ac:dyDescent="0.3">
      <c r="A44" s="4" t="s">
        <v>104</v>
      </c>
      <c r="B44" s="4" t="s">
        <v>255</v>
      </c>
      <c r="C44" s="5">
        <v>60172095</v>
      </c>
      <c r="D44" s="5" t="str">
        <f>IF(VLOOKUP(C44,#REF!,1,FALSE)=C44,"YES","no")</f>
        <v>YES</v>
      </c>
      <c r="E44" s="4" t="s">
        <v>262</v>
      </c>
      <c r="F44" s="4" t="s">
        <v>199</v>
      </c>
      <c r="G44" s="4" t="s">
        <v>263</v>
      </c>
      <c r="H44" s="4">
        <v>127391</v>
      </c>
      <c r="I44" s="7">
        <v>42248</v>
      </c>
      <c r="J44" s="4"/>
      <c r="K44" s="4" t="s">
        <v>24</v>
      </c>
      <c r="L44" s="4">
        <v>60</v>
      </c>
      <c r="M44" s="4">
        <v>60</v>
      </c>
      <c r="N44" s="4">
        <v>6</v>
      </c>
    </row>
    <row r="45" spans="1:14" ht="118.8" x14ac:dyDescent="0.3">
      <c r="A45" s="4" t="s">
        <v>104</v>
      </c>
      <c r="B45" s="4" t="s">
        <v>255</v>
      </c>
      <c r="C45" s="5">
        <v>60172095</v>
      </c>
      <c r="D45" s="5" t="str">
        <f>IF(VLOOKUP(C45,#REF!,1,FALSE)=C45,"YES","no")</f>
        <v>YES</v>
      </c>
      <c r="E45" s="4" t="s">
        <v>264</v>
      </c>
      <c r="F45" s="4" t="s">
        <v>199</v>
      </c>
      <c r="G45" s="4" t="s">
        <v>265</v>
      </c>
      <c r="H45" s="4">
        <v>127392</v>
      </c>
      <c r="I45" s="7">
        <v>42248</v>
      </c>
      <c r="J45" s="4"/>
      <c r="K45" s="4" t="s">
        <v>24</v>
      </c>
      <c r="L45" s="4">
        <v>60</v>
      </c>
      <c r="M45" s="4">
        <v>60</v>
      </c>
      <c r="N45" s="4">
        <v>6</v>
      </c>
    </row>
    <row r="46" spans="1:14" ht="118.8" x14ac:dyDescent="0.3">
      <c r="A46" s="4" t="s">
        <v>104</v>
      </c>
      <c r="B46" s="4" t="s">
        <v>255</v>
      </c>
      <c r="C46" s="5">
        <v>60172095</v>
      </c>
      <c r="D46" s="5" t="str">
        <f>IF(VLOOKUP(C46,#REF!,1,FALSE)=C46,"YES","no")</f>
        <v>YES</v>
      </c>
      <c r="E46" s="4" t="s">
        <v>266</v>
      </c>
      <c r="F46" s="4" t="s">
        <v>199</v>
      </c>
      <c r="G46" s="4" t="s">
        <v>267</v>
      </c>
      <c r="H46" s="4">
        <v>127393</v>
      </c>
      <c r="I46" s="7">
        <v>42248</v>
      </c>
      <c r="J46" s="4"/>
      <c r="K46" s="4" t="s">
        <v>24</v>
      </c>
      <c r="L46" s="4">
        <v>60</v>
      </c>
      <c r="M46" s="4">
        <v>60</v>
      </c>
      <c r="N46" s="4">
        <v>6</v>
      </c>
    </row>
    <row r="47" spans="1:14" ht="132" x14ac:dyDescent="0.3">
      <c r="A47" s="4" t="s">
        <v>104</v>
      </c>
      <c r="B47" s="4" t="s">
        <v>255</v>
      </c>
      <c r="C47" s="5">
        <v>60172095</v>
      </c>
      <c r="D47" s="5" t="str">
        <f>IF(VLOOKUP(C47,#REF!,1,FALSE)=C47,"YES","no")</f>
        <v>YES</v>
      </c>
      <c r="E47" s="4" t="s">
        <v>268</v>
      </c>
      <c r="F47" s="4" t="s">
        <v>199</v>
      </c>
      <c r="G47" s="4" t="s">
        <v>269</v>
      </c>
      <c r="H47" s="4">
        <v>127394</v>
      </c>
      <c r="I47" s="7">
        <v>42248</v>
      </c>
      <c r="J47" s="4"/>
      <c r="K47" s="4" t="s">
        <v>24</v>
      </c>
      <c r="L47" s="4">
        <v>60</v>
      </c>
      <c r="M47" s="4">
        <v>60</v>
      </c>
      <c r="N47" s="4">
        <v>6</v>
      </c>
    </row>
    <row r="48" spans="1:14" ht="145.19999999999999" x14ac:dyDescent="0.3">
      <c r="A48" s="4" t="s">
        <v>104</v>
      </c>
      <c r="B48" s="4" t="s">
        <v>255</v>
      </c>
      <c r="C48" s="5">
        <v>60172095</v>
      </c>
      <c r="D48" s="5" t="str">
        <f>IF(VLOOKUP(C48,#REF!,1,FALSE)=C48,"YES","no")</f>
        <v>YES</v>
      </c>
      <c r="E48" s="4" t="s">
        <v>270</v>
      </c>
      <c r="F48" s="4" t="s">
        <v>199</v>
      </c>
      <c r="G48" s="4" t="s">
        <v>271</v>
      </c>
      <c r="H48" s="4">
        <v>127395</v>
      </c>
      <c r="I48" s="7">
        <v>42248</v>
      </c>
      <c r="J48" s="4"/>
      <c r="K48" s="4" t="s">
        <v>24</v>
      </c>
      <c r="L48" s="4">
        <v>60</v>
      </c>
      <c r="M48" s="4">
        <v>60</v>
      </c>
      <c r="N48" s="4">
        <v>6</v>
      </c>
    </row>
    <row r="49" spans="1:14" ht="158.4" x14ac:dyDescent="0.3">
      <c r="A49" s="4" t="s">
        <v>106</v>
      </c>
      <c r="B49" s="4" t="s">
        <v>255</v>
      </c>
      <c r="C49" s="5">
        <v>60172101</v>
      </c>
      <c r="D49" s="5" t="str">
        <f>IF(VLOOKUP(C49,#REF!,1,FALSE)=C49,"YES","no")</f>
        <v>YES</v>
      </c>
      <c r="E49" s="4" t="s">
        <v>272</v>
      </c>
      <c r="F49" s="4" t="s">
        <v>199</v>
      </c>
      <c r="G49" s="4" t="s">
        <v>273</v>
      </c>
      <c r="H49" s="4">
        <v>127396</v>
      </c>
      <c r="I49" s="7">
        <v>42248</v>
      </c>
      <c r="J49" s="4"/>
      <c r="K49" s="4" t="s">
        <v>60</v>
      </c>
      <c r="L49" s="4"/>
      <c r="M49" s="4">
        <v>60</v>
      </c>
      <c r="N49" s="4">
        <v>6</v>
      </c>
    </row>
    <row r="50" spans="1:14" ht="132" x14ac:dyDescent="0.3">
      <c r="A50" s="4" t="s">
        <v>106</v>
      </c>
      <c r="B50" s="4" t="s">
        <v>255</v>
      </c>
      <c r="C50" s="5">
        <v>60172101</v>
      </c>
      <c r="D50" s="5" t="str">
        <f>IF(VLOOKUP(C50,#REF!,1,FALSE)=C50,"YES","no")</f>
        <v>YES</v>
      </c>
      <c r="E50" s="4" t="s">
        <v>274</v>
      </c>
      <c r="F50" s="4" t="s">
        <v>199</v>
      </c>
      <c r="G50" s="4" t="s">
        <v>275</v>
      </c>
      <c r="H50" s="4">
        <v>127397</v>
      </c>
      <c r="I50" s="7">
        <v>42248</v>
      </c>
      <c r="J50" s="4"/>
      <c r="K50" s="4" t="s">
        <v>60</v>
      </c>
      <c r="L50" s="4">
        <v>60</v>
      </c>
      <c r="M50" s="4">
        <v>60</v>
      </c>
      <c r="N50" s="4">
        <v>6</v>
      </c>
    </row>
    <row r="51" spans="1:14" ht="118.8" x14ac:dyDescent="0.3">
      <c r="A51" s="4" t="s">
        <v>106</v>
      </c>
      <c r="B51" s="4" t="s">
        <v>255</v>
      </c>
      <c r="C51" s="5">
        <v>60172101</v>
      </c>
      <c r="D51" s="5" t="str">
        <f>IF(VLOOKUP(C51,#REF!,1,FALSE)=C51,"YES","no")</f>
        <v>YES</v>
      </c>
      <c r="E51" s="4" t="s">
        <v>276</v>
      </c>
      <c r="F51" s="4" t="s">
        <v>199</v>
      </c>
      <c r="G51" s="4" t="s">
        <v>277</v>
      </c>
      <c r="H51" s="4">
        <v>127398</v>
      </c>
      <c r="I51" s="7">
        <v>42248</v>
      </c>
      <c r="J51" s="4"/>
      <c r="K51" s="4" t="s">
        <v>60</v>
      </c>
      <c r="L51" s="4">
        <v>60</v>
      </c>
      <c r="M51" s="4">
        <v>60</v>
      </c>
      <c r="N51" s="4">
        <v>6</v>
      </c>
    </row>
    <row r="52" spans="1:14" ht="118.8" x14ac:dyDescent="0.3">
      <c r="A52" s="4" t="s">
        <v>106</v>
      </c>
      <c r="B52" s="4" t="s">
        <v>255</v>
      </c>
      <c r="C52" s="5">
        <v>60172101</v>
      </c>
      <c r="D52" s="5" t="str">
        <f>IF(VLOOKUP(C52,#REF!,1,FALSE)=C52,"YES","no")</f>
        <v>YES</v>
      </c>
      <c r="E52" s="4" t="s">
        <v>278</v>
      </c>
      <c r="F52" s="4" t="s">
        <v>199</v>
      </c>
      <c r="G52" s="4" t="s">
        <v>279</v>
      </c>
      <c r="H52" s="4">
        <v>127399</v>
      </c>
      <c r="I52" s="7">
        <v>42248</v>
      </c>
      <c r="J52" s="4"/>
      <c r="K52" s="4" t="s">
        <v>60</v>
      </c>
      <c r="L52" s="4">
        <v>60</v>
      </c>
      <c r="M52" s="4">
        <v>60</v>
      </c>
      <c r="N52" s="4">
        <v>6</v>
      </c>
    </row>
    <row r="53" spans="1:14" ht="118.8" x14ac:dyDescent="0.3">
      <c r="A53" s="4" t="s">
        <v>106</v>
      </c>
      <c r="B53" s="4" t="s">
        <v>255</v>
      </c>
      <c r="C53" s="5">
        <v>60172101</v>
      </c>
      <c r="D53" s="5" t="str">
        <f>IF(VLOOKUP(C53,#REF!,1,FALSE)=C53,"YES","no")</f>
        <v>YES</v>
      </c>
      <c r="E53" s="4" t="s">
        <v>280</v>
      </c>
      <c r="F53" s="4" t="s">
        <v>199</v>
      </c>
      <c r="G53" s="4" t="s">
        <v>281</v>
      </c>
      <c r="H53" s="4">
        <v>127400</v>
      </c>
      <c r="I53" s="7">
        <v>42248</v>
      </c>
      <c r="J53" s="4"/>
      <c r="K53" s="4" t="s">
        <v>60</v>
      </c>
      <c r="L53" s="4">
        <v>60</v>
      </c>
      <c r="M53" s="4">
        <v>60</v>
      </c>
      <c r="N53" s="4">
        <v>6</v>
      </c>
    </row>
    <row r="54" spans="1:14" ht="118.8" x14ac:dyDescent="0.3">
      <c r="A54" s="4" t="s">
        <v>106</v>
      </c>
      <c r="B54" s="4" t="s">
        <v>255</v>
      </c>
      <c r="C54" s="5">
        <v>60172101</v>
      </c>
      <c r="D54" s="5" t="str">
        <f>IF(VLOOKUP(C54,#REF!,1,FALSE)=C54,"YES","no")</f>
        <v>YES</v>
      </c>
      <c r="E54" s="4" t="s">
        <v>282</v>
      </c>
      <c r="F54" s="4" t="s">
        <v>199</v>
      </c>
      <c r="G54" s="4" t="s">
        <v>283</v>
      </c>
      <c r="H54" s="4">
        <v>127401</v>
      </c>
      <c r="I54" s="7">
        <v>42248</v>
      </c>
      <c r="J54" s="4"/>
      <c r="K54" s="4" t="s">
        <v>60</v>
      </c>
      <c r="L54" s="4">
        <v>60</v>
      </c>
      <c r="M54" s="4">
        <v>60</v>
      </c>
      <c r="N54" s="4">
        <v>6</v>
      </c>
    </row>
    <row r="55" spans="1:14" ht="132" x14ac:dyDescent="0.3">
      <c r="A55" s="4" t="s">
        <v>106</v>
      </c>
      <c r="B55" s="4" t="s">
        <v>255</v>
      </c>
      <c r="C55" s="5">
        <v>60172101</v>
      </c>
      <c r="D55" s="5" t="str">
        <f>IF(VLOOKUP(C55,#REF!,1,FALSE)=C55,"YES","no")</f>
        <v>YES</v>
      </c>
      <c r="E55" s="4" t="s">
        <v>284</v>
      </c>
      <c r="F55" s="4" t="s">
        <v>199</v>
      </c>
      <c r="G55" s="4" t="s">
        <v>285</v>
      </c>
      <c r="H55" s="4">
        <v>127402</v>
      </c>
      <c r="I55" s="7">
        <v>42248</v>
      </c>
      <c r="J55" s="4"/>
      <c r="K55" s="4" t="s">
        <v>60</v>
      </c>
      <c r="L55" s="4">
        <v>60</v>
      </c>
      <c r="M55" s="4">
        <v>60</v>
      </c>
      <c r="N55" s="4">
        <v>6</v>
      </c>
    </row>
    <row r="56" spans="1:14" ht="145.19999999999999" x14ac:dyDescent="0.3">
      <c r="A56" s="4" t="s">
        <v>106</v>
      </c>
      <c r="B56" s="4" t="s">
        <v>255</v>
      </c>
      <c r="C56" s="5">
        <v>60172101</v>
      </c>
      <c r="D56" s="5" t="str">
        <f>IF(VLOOKUP(C56,#REF!,1,FALSE)=C56,"YES","no")</f>
        <v>YES</v>
      </c>
      <c r="E56" s="4" t="s">
        <v>286</v>
      </c>
      <c r="F56" s="4" t="s">
        <v>199</v>
      </c>
      <c r="G56" s="4" t="s">
        <v>287</v>
      </c>
      <c r="H56" s="4">
        <v>127403</v>
      </c>
      <c r="I56" s="7">
        <v>42248</v>
      </c>
      <c r="J56" s="4"/>
      <c r="K56" s="4" t="s">
        <v>60</v>
      </c>
      <c r="L56" s="4">
        <v>60</v>
      </c>
      <c r="M56" s="4">
        <v>60</v>
      </c>
      <c r="N56" s="4">
        <v>6</v>
      </c>
    </row>
    <row r="57" spans="1:14" ht="158.4" x14ac:dyDescent="0.3">
      <c r="A57" s="4" t="s">
        <v>109</v>
      </c>
      <c r="B57" s="4" t="s">
        <v>255</v>
      </c>
      <c r="C57" s="5">
        <v>60172113</v>
      </c>
      <c r="D57" s="5" t="str">
        <f>IF(VLOOKUP(C57,#REF!,1,FALSE)=C57,"YES","no")</f>
        <v>YES</v>
      </c>
      <c r="E57" s="4" t="s">
        <v>288</v>
      </c>
      <c r="F57" s="4" t="s">
        <v>199</v>
      </c>
      <c r="G57" s="4" t="s">
        <v>289</v>
      </c>
      <c r="H57" s="4">
        <v>127404</v>
      </c>
      <c r="I57" s="7">
        <v>42248</v>
      </c>
      <c r="J57" s="4"/>
      <c r="K57" s="4" t="s">
        <v>75</v>
      </c>
      <c r="L57" s="4"/>
      <c r="M57" s="4">
        <v>60</v>
      </c>
      <c r="N57" s="4">
        <v>6</v>
      </c>
    </row>
    <row r="58" spans="1:14" ht="132" x14ac:dyDescent="0.3">
      <c r="A58" s="4" t="s">
        <v>109</v>
      </c>
      <c r="B58" s="4" t="s">
        <v>255</v>
      </c>
      <c r="C58" s="5">
        <v>60172113</v>
      </c>
      <c r="D58" s="5" t="str">
        <f>IF(VLOOKUP(C58,#REF!,1,FALSE)=C58,"YES","no")</f>
        <v>YES</v>
      </c>
      <c r="E58" s="4" t="s">
        <v>290</v>
      </c>
      <c r="F58" s="4" t="s">
        <v>199</v>
      </c>
      <c r="G58" s="4" t="s">
        <v>291</v>
      </c>
      <c r="H58" s="4">
        <v>127405</v>
      </c>
      <c r="I58" s="7">
        <v>42248</v>
      </c>
      <c r="J58" s="4"/>
      <c r="K58" s="4" t="s">
        <v>75</v>
      </c>
      <c r="L58" s="4">
        <v>60</v>
      </c>
      <c r="M58" s="4">
        <v>60</v>
      </c>
      <c r="N58" s="4">
        <v>6</v>
      </c>
    </row>
    <row r="59" spans="1:14" ht="118.8" x14ac:dyDescent="0.3">
      <c r="A59" s="4" t="s">
        <v>109</v>
      </c>
      <c r="B59" s="4" t="s">
        <v>255</v>
      </c>
      <c r="C59" s="5">
        <v>60172113</v>
      </c>
      <c r="D59" s="5" t="str">
        <f>IF(VLOOKUP(C59,#REF!,1,FALSE)=C59,"YES","no")</f>
        <v>YES</v>
      </c>
      <c r="E59" s="4" t="s">
        <v>292</v>
      </c>
      <c r="F59" s="4" t="s">
        <v>199</v>
      </c>
      <c r="G59" s="4" t="s">
        <v>293</v>
      </c>
      <c r="H59" s="4">
        <v>127406</v>
      </c>
      <c r="I59" s="7">
        <v>42248</v>
      </c>
      <c r="J59" s="4"/>
      <c r="K59" s="4" t="s">
        <v>75</v>
      </c>
      <c r="L59" s="4">
        <v>60</v>
      </c>
      <c r="M59" s="4">
        <v>60</v>
      </c>
      <c r="N59" s="4">
        <v>6</v>
      </c>
    </row>
    <row r="60" spans="1:14" ht="118.8" x14ac:dyDescent="0.3">
      <c r="A60" s="4" t="s">
        <v>109</v>
      </c>
      <c r="B60" s="4" t="s">
        <v>255</v>
      </c>
      <c r="C60" s="5">
        <v>60172113</v>
      </c>
      <c r="D60" s="5" t="str">
        <f>IF(VLOOKUP(C60,#REF!,1,FALSE)=C60,"YES","no")</f>
        <v>YES</v>
      </c>
      <c r="E60" s="4" t="s">
        <v>294</v>
      </c>
      <c r="F60" s="4" t="s">
        <v>199</v>
      </c>
      <c r="G60" s="4" t="s">
        <v>295</v>
      </c>
      <c r="H60" s="4">
        <v>127407</v>
      </c>
      <c r="I60" s="7">
        <v>42248</v>
      </c>
      <c r="J60" s="4"/>
      <c r="K60" s="4" t="s">
        <v>75</v>
      </c>
      <c r="L60" s="4">
        <v>60</v>
      </c>
      <c r="M60" s="4">
        <v>60</v>
      </c>
      <c r="N60" s="4">
        <v>6</v>
      </c>
    </row>
    <row r="61" spans="1:14" ht="118.8" x14ac:dyDescent="0.3">
      <c r="A61" s="4" t="s">
        <v>109</v>
      </c>
      <c r="B61" s="4" t="s">
        <v>255</v>
      </c>
      <c r="C61" s="5">
        <v>60172113</v>
      </c>
      <c r="D61" s="5" t="str">
        <f>IF(VLOOKUP(C61,#REF!,1,FALSE)=C61,"YES","no")</f>
        <v>YES</v>
      </c>
      <c r="E61" s="4" t="s">
        <v>296</v>
      </c>
      <c r="F61" s="4" t="s">
        <v>199</v>
      </c>
      <c r="G61" s="4" t="s">
        <v>297</v>
      </c>
      <c r="H61" s="4">
        <v>127408</v>
      </c>
      <c r="I61" s="7">
        <v>42248</v>
      </c>
      <c r="J61" s="4"/>
      <c r="K61" s="4" t="s">
        <v>75</v>
      </c>
      <c r="L61" s="4">
        <v>60</v>
      </c>
      <c r="M61" s="4">
        <v>60</v>
      </c>
      <c r="N61" s="4">
        <v>6</v>
      </c>
    </row>
    <row r="62" spans="1:14" ht="118.8" x14ac:dyDescent="0.3">
      <c r="A62" s="4" t="s">
        <v>109</v>
      </c>
      <c r="B62" s="4" t="s">
        <v>255</v>
      </c>
      <c r="C62" s="5">
        <v>60172113</v>
      </c>
      <c r="D62" s="5" t="str">
        <f>IF(VLOOKUP(C62,#REF!,1,FALSE)=C62,"YES","no")</f>
        <v>YES</v>
      </c>
      <c r="E62" s="4" t="s">
        <v>298</v>
      </c>
      <c r="F62" s="4" t="s">
        <v>199</v>
      </c>
      <c r="G62" s="4" t="s">
        <v>299</v>
      </c>
      <c r="H62" s="4">
        <v>127409</v>
      </c>
      <c r="I62" s="7">
        <v>42248</v>
      </c>
      <c r="J62" s="4"/>
      <c r="K62" s="4" t="s">
        <v>75</v>
      </c>
      <c r="L62" s="4">
        <v>60</v>
      </c>
      <c r="M62" s="4">
        <v>60</v>
      </c>
      <c r="N62" s="4">
        <v>6</v>
      </c>
    </row>
    <row r="63" spans="1:14" ht="132" x14ac:dyDescent="0.3">
      <c r="A63" s="4" t="s">
        <v>109</v>
      </c>
      <c r="B63" s="4" t="s">
        <v>255</v>
      </c>
      <c r="C63" s="5">
        <v>60172113</v>
      </c>
      <c r="D63" s="5" t="str">
        <f>IF(VLOOKUP(C63,#REF!,1,FALSE)=C63,"YES","no")</f>
        <v>YES</v>
      </c>
      <c r="E63" s="4" t="s">
        <v>300</v>
      </c>
      <c r="F63" s="4" t="s">
        <v>199</v>
      </c>
      <c r="G63" s="4" t="s">
        <v>301</v>
      </c>
      <c r="H63" s="4">
        <v>127410</v>
      </c>
      <c r="I63" s="7">
        <v>42248</v>
      </c>
      <c r="J63" s="4"/>
      <c r="K63" s="4" t="s">
        <v>75</v>
      </c>
      <c r="L63" s="4">
        <v>60</v>
      </c>
      <c r="M63" s="4">
        <v>60</v>
      </c>
      <c r="N63" s="4">
        <v>6</v>
      </c>
    </row>
    <row r="64" spans="1:14" ht="145.19999999999999" x14ac:dyDescent="0.3">
      <c r="A64" s="4" t="s">
        <v>109</v>
      </c>
      <c r="B64" s="4" t="s">
        <v>255</v>
      </c>
      <c r="C64" s="5">
        <v>60172113</v>
      </c>
      <c r="D64" s="5" t="str">
        <f>IF(VLOOKUP(C64,#REF!,1,FALSE)=C64,"YES","no")</f>
        <v>YES</v>
      </c>
      <c r="E64" s="4" t="s">
        <v>302</v>
      </c>
      <c r="F64" s="4" t="s">
        <v>199</v>
      </c>
      <c r="G64" s="4" t="s">
        <v>303</v>
      </c>
      <c r="H64" s="4">
        <v>127411</v>
      </c>
      <c r="I64" s="7">
        <v>42248</v>
      </c>
      <c r="J64" s="4"/>
      <c r="K64" s="4" t="s">
        <v>75</v>
      </c>
      <c r="L64" s="4">
        <v>60</v>
      </c>
      <c r="M64" s="4">
        <v>60</v>
      </c>
      <c r="N64" s="4">
        <v>6</v>
      </c>
    </row>
    <row r="65" spans="1:14" ht="158.4" x14ac:dyDescent="0.3">
      <c r="A65" s="4" t="s">
        <v>112</v>
      </c>
      <c r="B65" s="4" t="s">
        <v>255</v>
      </c>
      <c r="C65" s="5">
        <v>60172125</v>
      </c>
      <c r="D65" s="5" t="str">
        <f>IF(VLOOKUP(C65,#REF!,1,FALSE)=C65,"YES","no")</f>
        <v>YES</v>
      </c>
      <c r="E65" s="4" t="s">
        <v>304</v>
      </c>
      <c r="F65" s="4" t="s">
        <v>199</v>
      </c>
      <c r="G65" s="4" t="s">
        <v>305</v>
      </c>
      <c r="H65" s="4">
        <v>127412</v>
      </c>
      <c r="I65" s="7">
        <v>42248</v>
      </c>
      <c r="J65" s="4"/>
      <c r="K65" s="4" t="s">
        <v>24</v>
      </c>
      <c r="L65" s="4">
        <v>140</v>
      </c>
      <c r="M65" s="4">
        <v>140</v>
      </c>
      <c r="N65" s="4">
        <v>14</v>
      </c>
    </row>
    <row r="66" spans="1:14" ht="171.6" x14ac:dyDescent="0.3">
      <c r="A66" s="4" t="s">
        <v>112</v>
      </c>
      <c r="B66" s="4" t="s">
        <v>255</v>
      </c>
      <c r="C66" s="5">
        <v>60172125</v>
      </c>
      <c r="D66" s="5" t="str">
        <f>IF(VLOOKUP(C66,#REF!,1,FALSE)=C66,"YES","no")</f>
        <v>YES</v>
      </c>
      <c r="E66" s="4" t="s">
        <v>306</v>
      </c>
      <c r="F66" s="4" t="s">
        <v>199</v>
      </c>
      <c r="G66" s="4" t="s">
        <v>307</v>
      </c>
      <c r="H66" s="4">
        <v>127413</v>
      </c>
      <c r="I66" s="7">
        <v>42248</v>
      </c>
      <c r="J66" s="4"/>
      <c r="K66" s="4" t="s">
        <v>24</v>
      </c>
      <c r="L66" s="4">
        <v>140</v>
      </c>
      <c r="M66" s="4">
        <v>140</v>
      </c>
      <c r="N66" s="4">
        <v>14</v>
      </c>
    </row>
    <row r="67" spans="1:14" ht="158.4" x14ac:dyDescent="0.3">
      <c r="A67" s="4" t="s">
        <v>114</v>
      </c>
      <c r="B67" s="4" t="s">
        <v>255</v>
      </c>
      <c r="C67" s="5">
        <v>60172137</v>
      </c>
      <c r="D67" s="5" t="str">
        <f>IF(VLOOKUP(C67,#REF!,1,FALSE)=C67,"YES","no")</f>
        <v>YES</v>
      </c>
      <c r="E67" s="4" t="s">
        <v>308</v>
      </c>
      <c r="F67" s="4" t="s">
        <v>193</v>
      </c>
      <c r="G67" s="4" t="s">
        <v>309</v>
      </c>
      <c r="H67" s="4">
        <v>127414</v>
      </c>
      <c r="I67" s="7">
        <v>42248</v>
      </c>
      <c r="J67" s="4"/>
      <c r="K67" s="4" t="s">
        <v>60</v>
      </c>
      <c r="L67" s="4">
        <v>140</v>
      </c>
      <c r="M67" s="4">
        <v>140</v>
      </c>
      <c r="N67" s="4">
        <v>14</v>
      </c>
    </row>
    <row r="68" spans="1:14" ht="171.6" x14ac:dyDescent="0.3">
      <c r="A68" s="4" t="s">
        <v>114</v>
      </c>
      <c r="B68" s="4" t="s">
        <v>255</v>
      </c>
      <c r="C68" s="5">
        <v>60172137</v>
      </c>
      <c r="D68" s="5" t="str">
        <f>IF(VLOOKUP(C68,#REF!,1,FALSE)=C68,"YES","no")</f>
        <v>YES</v>
      </c>
      <c r="E68" s="4" t="s">
        <v>310</v>
      </c>
      <c r="F68" s="4" t="s">
        <v>193</v>
      </c>
      <c r="G68" s="4" t="s">
        <v>311</v>
      </c>
      <c r="H68" s="4">
        <v>127415</v>
      </c>
      <c r="I68" s="7">
        <v>42248</v>
      </c>
      <c r="J68" s="4"/>
      <c r="K68" s="4" t="s">
        <v>60</v>
      </c>
      <c r="L68" s="4">
        <v>140</v>
      </c>
      <c r="M68" s="4">
        <v>140</v>
      </c>
      <c r="N68" s="4">
        <v>14</v>
      </c>
    </row>
    <row r="69" spans="1:14" ht="158.4" x14ac:dyDescent="0.3">
      <c r="A69" s="4" t="s">
        <v>116</v>
      </c>
      <c r="B69" s="4" t="s">
        <v>255</v>
      </c>
      <c r="C69" s="5">
        <v>60172149</v>
      </c>
      <c r="D69" s="5" t="str">
        <f>IF(VLOOKUP(C69,#REF!,1,FALSE)=C69,"YES","no")</f>
        <v>YES</v>
      </c>
      <c r="E69" s="4" t="s">
        <v>312</v>
      </c>
      <c r="F69" s="4" t="s">
        <v>199</v>
      </c>
      <c r="G69" s="4" t="s">
        <v>313</v>
      </c>
      <c r="H69" s="4">
        <v>127416</v>
      </c>
      <c r="I69" s="7">
        <v>42248</v>
      </c>
      <c r="J69" s="4"/>
      <c r="K69" s="4" t="s">
        <v>75</v>
      </c>
      <c r="L69" s="4">
        <v>140</v>
      </c>
      <c r="M69" s="4">
        <v>140</v>
      </c>
      <c r="N69" s="4">
        <v>14</v>
      </c>
    </row>
    <row r="70" spans="1:14" ht="171.6" x14ac:dyDescent="0.3">
      <c r="A70" s="4" t="s">
        <v>116</v>
      </c>
      <c r="B70" s="4" t="s">
        <v>255</v>
      </c>
      <c r="C70" s="5">
        <v>60172149</v>
      </c>
      <c r="D70" s="5" t="str">
        <f>IF(VLOOKUP(C70,#REF!,1,FALSE)=C70,"YES","no")</f>
        <v>YES</v>
      </c>
      <c r="E70" s="4" t="s">
        <v>314</v>
      </c>
      <c r="F70" s="4" t="s">
        <v>199</v>
      </c>
      <c r="G70" s="4" t="s">
        <v>315</v>
      </c>
      <c r="H70" s="4">
        <v>127417</v>
      </c>
      <c r="I70" s="7">
        <v>42248</v>
      </c>
      <c r="J70" s="4"/>
      <c r="K70" s="4" t="s">
        <v>75</v>
      </c>
      <c r="L70" s="4">
        <v>140</v>
      </c>
      <c r="M70" s="4">
        <v>140</v>
      </c>
      <c r="N70" s="4">
        <v>14</v>
      </c>
    </row>
    <row r="71" spans="1:14" ht="79.2" x14ac:dyDescent="0.3">
      <c r="A71" s="4" t="s">
        <v>19</v>
      </c>
      <c r="B71" s="4" t="s">
        <v>316</v>
      </c>
      <c r="C71" s="5">
        <v>60058730</v>
      </c>
      <c r="D71" s="5" t="str">
        <f>IF(VLOOKUP(C71,#REF!,1,FALSE)=C71,"YES","no")</f>
        <v>YES</v>
      </c>
      <c r="E71" s="4" t="s">
        <v>317</v>
      </c>
      <c r="F71" s="4" t="s">
        <v>193</v>
      </c>
      <c r="G71" s="4" t="s">
        <v>20</v>
      </c>
      <c r="H71" s="4">
        <v>126302</v>
      </c>
      <c r="I71" s="7">
        <v>41122</v>
      </c>
      <c r="J71" s="4"/>
      <c r="K71" s="4" t="s">
        <v>21</v>
      </c>
      <c r="L71" s="4">
        <v>14</v>
      </c>
      <c r="M71" s="4">
        <v>20</v>
      </c>
      <c r="N71" s="4">
        <v>2</v>
      </c>
    </row>
    <row r="72" spans="1:14" x14ac:dyDescent="0.3">
      <c r="A72" s="4"/>
      <c r="B72" s="4"/>
      <c r="C72" s="5"/>
      <c r="D72" s="5"/>
      <c r="E72" s="4"/>
      <c r="F72" s="4"/>
      <c r="G72" s="4"/>
      <c r="H72" s="4"/>
      <c r="I72" s="7"/>
      <c r="J72" s="4"/>
      <c r="K72" s="4"/>
      <c r="L72" s="4"/>
      <c r="M72" s="4"/>
      <c r="N72" s="4"/>
    </row>
    <row r="73" spans="1:14" x14ac:dyDescent="0.3">
      <c r="A73" s="4"/>
      <c r="B73" s="4"/>
      <c r="C73" s="5"/>
      <c r="D73" s="5"/>
      <c r="E73" s="4"/>
      <c r="F73" s="4"/>
      <c r="G73" s="4"/>
      <c r="H73" s="4"/>
      <c r="I73" s="7"/>
      <c r="J73" s="4"/>
      <c r="K73" s="4"/>
      <c r="L73" s="4"/>
      <c r="M73" s="4"/>
      <c r="N73" s="4"/>
    </row>
    <row r="74" spans="1:14" x14ac:dyDescent="0.3">
      <c r="A74" s="4"/>
      <c r="B74" s="4"/>
      <c r="C74" s="5"/>
      <c r="D74" s="5"/>
      <c r="E74" s="4"/>
      <c r="F74" s="4"/>
      <c r="G74" s="4"/>
      <c r="H74" s="4"/>
      <c r="I74" s="7"/>
      <c r="J74" s="4"/>
      <c r="K74" s="4"/>
      <c r="L74" s="4"/>
      <c r="M74" s="4"/>
      <c r="N74" s="4"/>
    </row>
    <row r="75" spans="1:14" x14ac:dyDescent="0.3">
      <c r="A75" s="4"/>
      <c r="B75" s="4"/>
      <c r="C75" s="5"/>
      <c r="D75" s="5"/>
      <c r="E75" s="4"/>
      <c r="F75" s="4"/>
      <c r="G75" s="4"/>
      <c r="H75" s="4"/>
      <c r="I75" s="7"/>
      <c r="J75" s="4"/>
      <c r="K75" s="4"/>
      <c r="L75" s="4"/>
      <c r="M75" s="4"/>
      <c r="N75" s="4"/>
    </row>
    <row r="76" spans="1:14" x14ac:dyDescent="0.3">
      <c r="A76" s="4"/>
      <c r="B76" s="4"/>
      <c r="C76" s="5"/>
      <c r="D76" s="5"/>
      <c r="E76" s="4"/>
      <c r="F76" s="4"/>
      <c r="G76" s="4"/>
      <c r="H76" s="4"/>
      <c r="I76" s="7"/>
      <c r="J76" s="4"/>
      <c r="K76" s="4"/>
      <c r="L76" s="4"/>
      <c r="M76" s="4"/>
      <c r="N76" s="4"/>
    </row>
    <row r="77" spans="1:14" ht="158.4" x14ac:dyDescent="0.3">
      <c r="A77" s="4" t="s">
        <v>73</v>
      </c>
      <c r="B77" s="4" t="s">
        <v>318</v>
      </c>
      <c r="C77" s="5">
        <v>60129451</v>
      </c>
      <c r="D77" s="5" t="str">
        <f>IF(VLOOKUP(C77,#REF!,1,FALSE)=C77,"YES","no")</f>
        <v>YES</v>
      </c>
      <c r="E77" s="4" t="s">
        <v>319</v>
      </c>
      <c r="F77" s="4" t="s">
        <v>193</v>
      </c>
      <c r="G77" s="4" t="s">
        <v>74</v>
      </c>
      <c r="H77" s="4">
        <v>127023</v>
      </c>
      <c r="I77" s="7">
        <v>41760</v>
      </c>
      <c r="J77" s="4"/>
      <c r="K77" s="4" t="s">
        <v>75</v>
      </c>
      <c r="L77" s="4"/>
      <c r="M77" s="4">
        <v>30</v>
      </c>
      <c r="N77" s="4">
        <v>3</v>
      </c>
    </row>
    <row r="78" spans="1:14" ht="132" x14ac:dyDescent="0.3">
      <c r="A78" s="4" t="s">
        <v>76</v>
      </c>
      <c r="B78" s="4" t="s">
        <v>318</v>
      </c>
      <c r="C78" s="5">
        <v>60129463</v>
      </c>
      <c r="D78" s="5" t="str">
        <f>IF(VLOOKUP(C78,#REF!,1,FALSE)=C78,"YES","no")</f>
        <v>YES</v>
      </c>
      <c r="E78" s="4" t="s">
        <v>320</v>
      </c>
      <c r="F78" s="4" t="s">
        <v>193</v>
      </c>
      <c r="G78" s="4" t="s">
        <v>77</v>
      </c>
      <c r="H78" s="4">
        <v>127024</v>
      </c>
      <c r="I78" s="7">
        <v>41760</v>
      </c>
      <c r="J78" s="4"/>
      <c r="K78" s="4" t="s">
        <v>75</v>
      </c>
      <c r="L78" s="4"/>
      <c r="M78" s="4">
        <v>60</v>
      </c>
      <c r="N78" s="4">
        <v>6</v>
      </c>
    </row>
    <row r="79" spans="1:14" ht="145.19999999999999" x14ac:dyDescent="0.3">
      <c r="A79" s="4" t="s">
        <v>78</v>
      </c>
      <c r="B79" s="4" t="s">
        <v>318</v>
      </c>
      <c r="C79" s="5">
        <v>60129475</v>
      </c>
      <c r="D79" s="5" t="str">
        <f>IF(VLOOKUP(C79,#REF!,1,FALSE)=C79,"YES","no")</f>
        <v>YES</v>
      </c>
      <c r="E79" s="4" t="s">
        <v>321</v>
      </c>
      <c r="F79" s="4" t="s">
        <v>193</v>
      </c>
      <c r="G79" s="4" t="s">
        <v>79</v>
      </c>
      <c r="H79" s="4">
        <v>127025</v>
      </c>
      <c r="I79" s="7">
        <v>41760</v>
      </c>
      <c r="J79" s="4"/>
      <c r="K79" s="4" t="s">
        <v>75</v>
      </c>
      <c r="L79" s="4">
        <v>50</v>
      </c>
      <c r="M79" s="4">
        <v>90</v>
      </c>
      <c r="N79" s="4">
        <v>9</v>
      </c>
    </row>
    <row r="80" spans="1:14" ht="171.6" x14ac:dyDescent="0.3">
      <c r="A80" s="4" t="s">
        <v>80</v>
      </c>
      <c r="B80" s="4" t="s">
        <v>318</v>
      </c>
      <c r="C80" s="5">
        <v>60130027</v>
      </c>
      <c r="D80" s="5" t="str">
        <f>IF(VLOOKUP(C80,#REF!,1,FALSE)=C80,"YES","no")</f>
        <v>YES</v>
      </c>
      <c r="E80" s="4" t="s">
        <v>322</v>
      </c>
      <c r="F80" s="4" t="s">
        <v>193</v>
      </c>
      <c r="G80" s="4" t="s">
        <v>81</v>
      </c>
      <c r="H80" s="4">
        <v>127026</v>
      </c>
      <c r="I80" s="7">
        <v>41760</v>
      </c>
      <c r="J80" s="4"/>
      <c r="K80" s="4" t="s">
        <v>75</v>
      </c>
      <c r="L80" s="4">
        <v>80</v>
      </c>
      <c r="M80" s="4">
        <v>130</v>
      </c>
      <c r="N80" s="4">
        <v>13</v>
      </c>
    </row>
    <row r="81" spans="1:14" ht="145.19999999999999" x14ac:dyDescent="0.3">
      <c r="A81" s="4" t="s">
        <v>82</v>
      </c>
      <c r="B81" s="4" t="s">
        <v>318</v>
      </c>
      <c r="C81" s="5">
        <v>60131639</v>
      </c>
      <c r="D81" s="5" t="str">
        <f>IF(VLOOKUP(C81,#REF!,1,FALSE)=C81,"YES","no")</f>
        <v>YES</v>
      </c>
      <c r="E81" s="4" t="s">
        <v>323</v>
      </c>
      <c r="F81" s="4" t="s">
        <v>193</v>
      </c>
      <c r="G81" s="4" t="s">
        <v>83</v>
      </c>
      <c r="H81" s="4">
        <v>127027</v>
      </c>
      <c r="I81" s="7">
        <v>41760</v>
      </c>
      <c r="J81" s="4"/>
      <c r="K81" s="4" t="s">
        <v>75</v>
      </c>
      <c r="L81" s="4"/>
      <c r="M81" s="4">
        <v>200</v>
      </c>
      <c r="N81" s="4">
        <v>20</v>
      </c>
    </row>
    <row r="82" spans="1:14" ht="158.4" x14ac:dyDescent="0.3">
      <c r="A82" s="4" t="s">
        <v>84</v>
      </c>
      <c r="B82" s="4" t="s">
        <v>318</v>
      </c>
      <c r="C82" s="5" t="s">
        <v>324</v>
      </c>
      <c r="D82" s="5" t="str">
        <f>IF(VLOOKUP(C82,#REF!,1,FALSE)=C82,"YES","no")</f>
        <v>YES</v>
      </c>
      <c r="E82" s="4" t="s">
        <v>325</v>
      </c>
      <c r="F82" s="4" t="s">
        <v>199</v>
      </c>
      <c r="G82" s="4" t="s">
        <v>85</v>
      </c>
      <c r="H82" s="4">
        <v>127028</v>
      </c>
      <c r="I82" s="7">
        <v>41760</v>
      </c>
      <c r="J82" s="4"/>
      <c r="K82" s="4" t="s">
        <v>75</v>
      </c>
      <c r="L82" s="4"/>
      <c r="M82" s="4">
        <v>270</v>
      </c>
      <c r="N82" s="4">
        <v>27</v>
      </c>
    </row>
    <row r="83" spans="1:14" ht="145.19999999999999" x14ac:dyDescent="0.3">
      <c r="A83" s="4" t="s">
        <v>86</v>
      </c>
      <c r="B83" s="4" t="s">
        <v>318</v>
      </c>
      <c r="C83" s="5">
        <v>60131640</v>
      </c>
      <c r="D83" s="5" t="str">
        <f>IF(VLOOKUP(C83,#REF!,1,FALSE)=C83,"YES","no")</f>
        <v>YES</v>
      </c>
      <c r="E83" s="4" t="s">
        <v>326</v>
      </c>
      <c r="F83" s="4" t="s">
        <v>199</v>
      </c>
      <c r="G83" s="4" t="s">
        <v>87</v>
      </c>
      <c r="H83" s="4">
        <v>127029</v>
      </c>
      <c r="I83" s="7">
        <v>41760</v>
      </c>
      <c r="J83" s="4"/>
      <c r="K83" s="4" t="s">
        <v>75</v>
      </c>
      <c r="L83" s="4"/>
      <c r="M83" s="4">
        <v>370</v>
      </c>
      <c r="N83" s="4">
        <v>37</v>
      </c>
    </row>
    <row r="84" spans="1:14" ht="132" x14ac:dyDescent="0.3">
      <c r="A84" s="4" t="s">
        <v>88</v>
      </c>
      <c r="B84" s="4" t="s">
        <v>318</v>
      </c>
      <c r="C84" s="5">
        <v>60130039</v>
      </c>
      <c r="D84" s="5" t="str">
        <f>IF(VLOOKUP(C84,#REF!,1,FALSE)=C84,"YES","no")</f>
        <v>YES</v>
      </c>
      <c r="E84" s="4" t="s">
        <v>327</v>
      </c>
      <c r="F84" s="4" t="s">
        <v>193</v>
      </c>
      <c r="G84" s="4" t="s">
        <v>89</v>
      </c>
      <c r="H84" s="4">
        <v>127030</v>
      </c>
      <c r="I84" s="7">
        <v>41760</v>
      </c>
      <c r="J84" s="4"/>
      <c r="K84" s="4" t="s">
        <v>41</v>
      </c>
      <c r="L84" s="4"/>
      <c r="M84" s="4">
        <v>30</v>
      </c>
      <c r="N84" s="4">
        <v>3</v>
      </c>
    </row>
    <row r="85" spans="1:14" ht="105.6" x14ac:dyDescent="0.3">
      <c r="A85" s="4" t="s">
        <v>90</v>
      </c>
      <c r="B85" s="4" t="s">
        <v>318</v>
      </c>
      <c r="C85" s="5">
        <v>60130040</v>
      </c>
      <c r="D85" s="5" t="str">
        <f>IF(VLOOKUP(C85,#REF!,1,FALSE)=C85,"YES","no")</f>
        <v>YES</v>
      </c>
      <c r="E85" s="4" t="s">
        <v>328</v>
      </c>
      <c r="F85" s="4" t="s">
        <v>193</v>
      </c>
      <c r="G85" s="4" t="s">
        <v>91</v>
      </c>
      <c r="H85" s="4">
        <v>127031</v>
      </c>
      <c r="I85" s="7">
        <v>41760</v>
      </c>
      <c r="J85" s="4"/>
      <c r="K85" s="4" t="s">
        <v>41</v>
      </c>
      <c r="L85" s="4"/>
      <c r="M85" s="4">
        <v>60</v>
      </c>
      <c r="N85" s="4">
        <v>6</v>
      </c>
    </row>
    <row r="86" spans="1:14" ht="118.8" x14ac:dyDescent="0.3">
      <c r="A86" s="4" t="s">
        <v>92</v>
      </c>
      <c r="B86" s="4" t="s">
        <v>318</v>
      </c>
      <c r="C86" s="5">
        <v>60131615</v>
      </c>
      <c r="D86" s="5" t="str">
        <f>IF(VLOOKUP(C86,#REF!,1,FALSE)=C86,"YES","no")</f>
        <v>YES</v>
      </c>
      <c r="E86" s="4" t="s">
        <v>329</v>
      </c>
      <c r="F86" s="4" t="s">
        <v>193</v>
      </c>
      <c r="G86" s="4" t="s">
        <v>93</v>
      </c>
      <c r="H86" s="4">
        <v>127032</v>
      </c>
      <c r="I86" s="7">
        <v>41760</v>
      </c>
      <c r="J86" s="4"/>
      <c r="K86" s="4" t="s">
        <v>41</v>
      </c>
      <c r="L86" s="4"/>
      <c r="M86" s="4">
        <v>90</v>
      </c>
      <c r="N86" s="4">
        <v>9</v>
      </c>
    </row>
    <row r="87" spans="1:14" ht="145.19999999999999" x14ac:dyDescent="0.3">
      <c r="A87" s="4" t="s">
        <v>94</v>
      </c>
      <c r="B87" s="4" t="s">
        <v>318</v>
      </c>
      <c r="C87" s="5">
        <v>60131469</v>
      </c>
      <c r="D87" s="5" t="str">
        <f>IF(VLOOKUP(C87,#REF!,1,FALSE)=C87,"YES","no")</f>
        <v>YES</v>
      </c>
      <c r="E87" s="4" t="s">
        <v>330</v>
      </c>
      <c r="F87" s="4" t="s">
        <v>193</v>
      </c>
      <c r="G87" s="4" t="s">
        <v>95</v>
      </c>
      <c r="H87" s="4">
        <v>127033</v>
      </c>
      <c r="I87" s="7">
        <v>41760</v>
      </c>
      <c r="J87" s="4"/>
      <c r="K87" s="4" t="s">
        <v>41</v>
      </c>
      <c r="L87" s="4"/>
      <c r="M87" s="4">
        <v>130</v>
      </c>
      <c r="N87" s="4">
        <v>13</v>
      </c>
    </row>
    <row r="88" spans="1:14" ht="118.8" x14ac:dyDescent="0.3">
      <c r="A88" s="4" t="s">
        <v>96</v>
      </c>
      <c r="B88" s="4" t="s">
        <v>318</v>
      </c>
      <c r="C88" s="5">
        <v>60131627</v>
      </c>
      <c r="D88" s="5" t="str">
        <f>IF(VLOOKUP(C88,#REF!,1,FALSE)=C88,"YES","no")</f>
        <v>YES</v>
      </c>
      <c r="E88" s="4" t="s">
        <v>331</v>
      </c>
      <c r="F88" s="4" t="s">
        <v>193</v>
      </c>
      <c r="G88" s="4" t="s">
        <v>97</v>
      </c>
      <c r="H88" s="4">
        <v>127034</v>
      </c>
      <c r="I88" s="7">
        <v>41760</v>
      </c>
      <c r="J88" s="4"/>
      <c r="K88" s="4" t="s">
        <v>41</v>
      </c>
      <c r="L88" s="4"/>
      <c r="M88" s="4">
        <v>200</v>
      </c>
      <c r="N88" s="4">
        <v>20</v>
      </c>
    </row>
    <row r="89" spans="1:14" ht="132" x14ac:dyDescent="0.3">
      <c r="A89" s="4" t="s">
        <v>98</v>
      </c>
      <c r="B89" s="4" t="s">
        <v>318</v>
      </c>
      <c r="C89" s="5">
        <v>60131652</v>
      </c>
      <c r="D89" s="5" t="str">
        <f>IF(VLOOKUP(C89,#REF!,1,FALSE)=C89,"YES","no")</f>
        <v>YES</v>
      </c>
      <c r="E89" s="4" t="s">
        <v>332</v>
      </c>
      <c r="F89" s="4" t="s">
        <v>199</v>
      </c>
      <c r="G89" s="4" t="s">
        <v>99</v>
      </c>
      <c r="H89" s="4">
        <v>127035</v>
      </c>
      <c r="I89" s="7">
        <v>41760</v>
      </c>
      <c r="J89" s="4"/>
      <c r="K89" s="4" t="s">
        <v>41</v>
      </c>
      <c r="L89" s="4"/>
      <c r="M89" s="4">
        <v>270</v>
      </c>
      <c r="N89" s="4">
        <v>27</v>
      </c>
    </row>
    <row r="90" spans="1:14" ht="118.8" x14ac:dyDescent="0.3">
      <c r="A90" s="4" t="s">
        <v>100</v>
      </c>
      <c r="B90" s="4" t="s">
        <v>318</v>
      </c>
      <c r="C90" s="5">
        <v>60131664</v>
      </c>
      <c r="D90" s="5" t="str">
        <f>IF(VLOOKUP(C90,#REF!,1,FALSE)=C90,"YES","no")</f>
        <v>YES</v>
      </c>
      <c r="E90" s="4" t="s">
        <v>333</v>
      </c>
      <c r="F90" s="4" t="s">
        <v>193</v>
      </c>
      <c r="G90" s="4" t="s">
        <v>101</v>
      </c>
      <c r="H90" s="4">
        <v>127036</v>
      </c>
      <c r="I90" s="7">
        <v>41760</v>
      </c>
      <c r="J90" s="4"/>
      <c r="K90" s="4" t="s">
        <v>41</v>
      </c>
      <c r="L90" s="4"/>
      <c r="M90" s="4">
        <v>370</v>
      </c>
      <c r="N90" s="4">
        <v>37</v>
      </c>
    </row>
    <row r="91" spans="1:14" ht="211.2" x14ac:dyDescent="0.3">
      <c r="A91" s="4" t="s">
        <v>118</v>
      </c>
      <c r="B91" s="4" t="s">
        <v>334</v>
      </c>
      <c r="C91" s="5">
        <v>60311551</v>
      </c>
      <c r="D91" s="5" t="e">
        <f>IF(VLOOKUP(C91,#REF!,1,FALSE)=C91,"YES","no")</f>
        <v>#N/A</v>
      </c>
      <c r="E91" s="4" t="s">
        <v>335</v>
      </c>
      <c r="F91" s="4" t="s">
        <v>199</v>
      </c>
      <c r="G91" s="4" t="s">
        <v>336</v>
      </c>
      <c r="H91" s="4">
        <v>127476</v>
      </c>
      <c r="I91" s="7">
        <v>42795</v>
      </c>
      <c r="J91" s="4"/>
      <c r="K91" s="4" t="s">
        <v>16</v>
      </c>
      <c r="L91" s="4">
        <v>30</v>
      </c>
      <c r="M91" s="4">
        <v>54</v>
      </c>
      <c r="N91" s="4">
        <v>0</v>
      </c>
    </row>
    <row r="92" spans="1:14" ht="224.4" x14ac:dyDescent="0.3">
      <c r="A92" s="4" t="s">
        <v>118</v>
      </c>
      <c r="B92" s="4" t="s">
        <v>334</v>
      </c>
      <c r="C92" s="5">
        <v>60311551</v>
      </c>
      <c r="D92" s="5" t="e">
        <f>IF(VLOOKUP(C92,#REF!,1,FALSE)=C92,"YES","no")</f>
        <v>#N/A</v>
      </c>
      <c r="E92" s="4" t="s">
        <v>337</v>
      </c>
      <c r="F92" s="4" t="s">
        <v>199</v>
      </c>
      <c r="G92" s="4" t="s">
        <v>338</v>
      </c>
      <c r="H92" s="4">
        <v>127477</v>
      </c>
      <c r="I92" s="7">
        <v>42795</v>
      </c>
      <c r="J92" s="4"/>
      <c r="K92" s="4" t="s">
        <v>16</v>
      </c>
      <c r="L92" s="4">
        <v>30</v>
      </c>
      <c r="M92" s="4">
        <v>54</v>
      </c>
      <c r="N92" s="4">
        <v>5</v>
      </c>
    </row>
    <row r="93" spans="1:14" ht="105.6" x14ac:dyDescent="0.3">
      <c r="A93" s="4" t="s">
        <v>65</v>
      </c>
      <c r="B93" s="4" t="s">
        <v>339</v>
      </c>
      <c r="C93" s="5">
        <v>60095155</v>
      </c>
      <c r="D93" s="5" t="e">
        <f>IF(VLOOKUP(C93,#REF!,1,FALSE)=C93,"YES","no")</f>
        <v>#N/A</v>
      </c>
      <c r="E93" s="4" t="s">
        <v>340</v>
      </c>
      <c r="F93" s="4" t="s">
        <v>199</v>
      </c>
      <c r="G93" s="4" t="s">
        <v>66</v>
      </c>
      <c r="H93" s="4">
        <v>126445</v>
      </c>
      <c r="I93" s="7">
        <v>41535</v>
      </c>
      <c r="J93" s="4"/>
      <c r="K93" s="4" t="s">
        <v>60</v>
      </c>
      <c r="L93" s="4">
        <v>60</v>
      </c>
      <c r="M93" s="4">
        <v>60</v>
      </c>
      <c r="N93" s="4">
        <v>6</v>
      </c>
    </row>
    <row r="94" spans="1:14" ht="118.8" x14ac:dyDescent="0.3">
      <c r="A94" s="4" t="s">
        <v>67</v>
      </c>
      <c r="B94" s="4" t="s">
        <v>339</v>
      </c>
      <c r="C94" s="5">
        <v>60095179</v>
      </c>
      <c r="D94" s="5" t="e">
        <f>IF(VLOOKUP(C94,#REF!,1,FALSE)=C94,"YES","no")</f>
        <v>#N/A</v>
      </c>
      <c r="E94" s="4" t="s">
        <v>341</v>
      </c>
      <c r="F94" s="4" t="s">
        <v>199</v>
      </c>
      <c r="G94" s="4" t="s">
        <v>68</v>
      </c>
      <c r="H94" s="4">
        <v>126446</v>
      </c>
      <c r="I94" s="7">
        <v>41535</v>
      </c>
      <c r="J94" s="4"/>
      <c r="K94" s="4" t="s">
        <v>60</v>
      </c>
      <c r="L94" s="4">
        <v>150</v>
      </c>
      <c r="M94" s="4">
        <v>150</v>
      </c>
      <c r="N94" s="4">
        <v>15</v>
      </c>
    </row>
    <row r="95" spans="1:14" ht="118.8" x14ac:dyDescent="0.3">
      <c r="A95" s="4" t="s">
        <v>69</v>
      </c>
      <c r="B95" s="4" t="s">
        <v>339</v>
      </c>
      <c r="C95" s="5">
        <v>60095192</v>
      </c>
      <c r="D95" s="5" t="str">
        <f>IF(VLOOKUP(C95,#REF!,1,FALSE)=C95,"YES","no")</f>
        <v>YES</v>
      </c>
      <c r="E95" s="4" t="s">
        <v>342</v>
      </c>
      <c r="F95" s="4" t="s">
        <v>199</v>
      </c>
      <c r="G95" s="4" t="s">
        <v>70</v>
      </c>
      <c r="H95" s="4">
        <v>126447</v>
      </c>
      <c r="I95" s="7">
        <v>41535</v>
      </c>
      <c r="J95" s="4"/>
      <c r="K95" s="4" t="s">
        <v>60</v>
      </c>
      <c r="L95" s="4">
        <v>370</v>
      </c>
      <c r="M95" s="4">
        <v>370</v>
      </c>
      <c r="N95" s="4">
        <v>37</v>
      </c>
    </row>
    <row r="96" spans="1:14" ht="79.2" x14ac:dyDescent="0.3">
      <c r="A96" s="4" t="s">
        <v>344</v>
      </c>
      <c r="B96" s="4" t="s">
        <v>343</v>
      </c>
      <c r="C96" s="5">
        <v>60089003</v>
      </c>
      <c r="D96" s="5" t="str">
        <f>IF(VLOOKUP(C96,#REF!,1,FALSE)=C96,"YES","no")</f>
        <v>YES</v>
      </c>
      <c r="E96" s="4" t="s">
        <v>345</v>
      </c>
      <c r="F96" s="4" t="s">
        <v>193</v>
      </c>
      <c r="G96" s="4" t="s">
        <v>346</v>
      </c>
      <c r="H96" s="4">
        <v>126431</v>
      </c>
      <c r="I96" s="7">
        <v>41365</v>
      </c>
      <c r="J96" s="4"/>
      <c r="K96" s="4" t="s">
        <v>41</v>
      </c>
      <c r="L96" s="4">
        <v>27</v>
      </c>
      <c r="M96" s="4">
        <v>30</v>
      </c>
      <c r="N96" s="4">
        <v>3</v>
      </c>
    </row>
    <row r="97" spans="1:14" ht="92.4" x14ac:dyDescent="0.3">
      <c r="A97" s="4" t="s">
        <v>22</v>
      </c>
      <c r="B97" s="4" t="s">
        <v>347</v>
      </c>
      <c r="C97" s="5">
        <v>60059862</v>
      </c>
      <c r="D97" s="5" t="str">
        <f>IF(VLOOKUP(C97,#REF!,1,FALSE)=C97,"YES","no")</f>
        <v>YES</v>
      </c>
      <c r="E97" s="4" t="s">
        <v>348</v>
      </c>
      <c r="F97" s="4" t="s">
        <v>199</v>
      </c>
      <c r="G97" s="4" t="s">
        <v>23</v>
      </c>
      <c r="H97" s="4">
        <v>126331</v>
      </c>
      <c r="I97" s="7">
        <v>41122</v>
      </c>
      <c r="J97" s="4"/>
      <c r="K97" s="4" t="s">
        <v>24</v>
      </c>
      <c r="L97" s="4">
        <v>80</v>
      </c>
      <c r="M97" s="4">
        <v>80</v>
      </c>
      <c r="N97" s="4">
        <v>8</v>
      </c>
    </row>
    <row r="98" spans="1:14" ht="105.6" x14ac:dyDescent="0.3">
      <c r="A98" s="4" t="s">
        <v>25</v>
      </c>
      <c r="B98" s="4" t="s">
        <v>347</v>
      </c>
      <c r="C98" s="5">
        <v>60060359</v>
      </c>
      <c r="D98" s="5" t="str">
        <f>IF(VLOOKUP(C98,#REF!,1,FALSE)=C98,"YES","no")</f>
        <v>YES</v>
      </c>
      <c r="E98" s="4" t="s">
        <v>349</v>
      </c>
      <c r="F98" s="4" t="s">
        <v>199</v>
      </c>
      <c r="G98" s="4" t="s">
        <v>26</v>
      </c>
      <c r="H98" s="4">
        <v>126332</v>
      </c>
      <c r="I98" s="7">
        <v>41122</v>
      </c>
      <c r="J98" s="4"/>
      <c r="K98" s="4" t="s">
        <v>24</v>
      </c>
      <c r="L98" s="4">
        <v>140</v>
      </c>
      <c r="M98" s="4">
        <v>140</v>
      </c>
      <c r="N98" s="4">
        <v>14</v>
      </c>
    </row>
    <row r="99" spans="1:14" ht="105.6" x14ac:dyDescent="0.3">
      <c r="A99" s="4" t="s">
        <v>27</v>
      </c>
      <c r="B99" s="4" t="s">
        <v>347</v>
      </c>
      <c r="C99" s="5" t="s">
        <v>350</v>
      </c>
      <c r="D99" s="5" t="str">
        <f>IF(VLOOKUP(C99,#REF!,1,FALSE)=C99,"YES","no")</f>
        <v>YES</v>
      </c>
      <c r="E99" s="4" t="s">
        <v>351</v>
      </c>
      <c r="F99" s="4" t="s">
        <v>199</v>
      </c>
      <c r="G99" s="4" t="s">
        <v>28</v>
      </c>
      <c r="H99" s="4">
        <v>126333</v>
      </c>
      <c r="I99" s="7">
        <v>41122</v>
      </c>
      <c r="J99" s="4"/>
      <c r="K99" s="4" t="s">
        <v>24</v>
      </c>
      <c r="L99" s="4">
        <v>370</v>
      </c>
      <c r="M99" s="4">
        <v>370</v>
      </c>
      <c r="N99" s="4">
        <v>37</v>
      </c>
    </row>
    <row r="100" spans="1:14" ht="105.6" x14ac:dyDescent="0.3">
      <c r="A100" s="4" t="s">
        <v>58</v>
      </c>
      <c r="B100" s="4" t="s">
        <v>352</v>
      </c>
      <c r="C100" s="5">
        <v>60095167</v>
      </c>
      <c r="D100" s="5" t="e">
        <f>IF(VLOOKUP(C100,#REF!,1,FALSE)=C100,"YES","no")</f>
        <v>#N/A</v>
      </c>
      <c r="E100" s="4" t="s">
        <v>353</v>
      </c>
      <c r="F100" s="4" t="s">
        <v>199</v>
      </c>
      <c r="G100" s="4" t="s">
        <v>59</v>
      </c>
      <c r="H100" s="4">
        <v>126441</v>
      </c>
      <c r="I100" s="7">
        <v>41535</v>
      </c>
      <c r="J100" s="4"/>
      <c r="K100" s="4" t="s">
        <v>60</v>
      </c>
      <c r="L100" s="4">
        <v>58</v>
      </c>
      <c r="M100" s="4">
        <v>60</v>
      </c>
      <c r="N100" s="4">
        <v>6</v>
      </c>
    </row>
    <row r="101" spans="1:14" ht="118.8" x14ac:dyDescent="0.3">
      <c r="A101" s="4" t="s">
        <v>61</v>
      </c>
      <c r="B101" s="4" t="s">
        <v>352</v>
      </c>
      <c r="C101" s="5">
        <v>60095180</v>
      </c>
      <c r="D101" s="5" t="e">
        <f>IF(VLOOKUP(C101,#REF!,1,FALSE)=C101,"YES","no")</f>
        <v>#N/A</v>
      </c>
      <c r="E101" s="4" t="s">
        <v>354</v>
      </c>
      <c r="F101" s="4" t="s">
        <v>199</v>
      </c>
      <c r="G101" s="4" t="s">
        <v>62</v>
      </c>
      <c r="H101" s="4">
        <v>126442</v>
      </c>
      <c r="I101" s="7">
        <v>41535</v>
      </c>
      <c r="J101" s="4"/>
      <c r="K101" s="4" t="s">
        <v>60</v>
      </c>
      <c r="L101" s="4">
        <v>148</v>
      </c>
      <c r="M101" s="4">
        <v>160</v>
      </c>
      <c r="N101" s="4">
        <v>15</v>
      </c>
    </row>
    <row r="102" spans="1:14" ht="118.8" x14ac:dyDescent="0.3">
      <c r="A102" s="4" t="s">
        <v>63</v>
      </c>
      <c r="B102" s="4" t="s">
        <v>352</v>
      </c>
      <c r="C102" s="5">
        <v>60095039</v>
      </c>
      <c r="D102" s="5" t="e">
        <f>IF(VLOOKUP(C102,#REF!,1,FALSE)=C102,"YES","no")</f>
        <v>#N/A</v>
      </c>
      <c r="E102" s="4" t="s">
        <v>355</v>
      </c>
      <c r="F102" s="4" t="s">
        <v>199</v>
      </c>
      <c r="G102" s="4" t="s">
        <v>64</v>
      </c>
      <c r="H102" s="4">
        <v>126443</v>
      </c>
      <c r="I102" s="7">
        <v>41535</v>
      </c>
      <c r="J102" s="4"/>
      <c r="K102" s="4" t="s">
        <v>60</v>
      </c>
      <c r="L102" s="4">
        <v>368</v>
      </c>
      <c r="M102" s="4">
        <v>370</v>
      </c>
      <c r="N102" s="4">
        <v>37</v>
      </c>
    </row>
    <row r="103" spans="1:14" ht="92.4" x14ac:dyDescent="0.3">
      <c r="A103" s="4" t="s">
        <v>155</v>
      </c>
      <c r="B103" s="4" t="s">
        <v>356</v>
      </c>
      <c r="C103" s="5">
        <v>60049583</v>
      </c>
      <c r="D103" s="5" t="str">
        <f>IF(VLOOKUP(C103,#REF!,1,FALSE)=C103,"YES","no")</f>
        <v>YES</v>
      </c>
      <c r="E103" s="4" t="s">
        <v>357</v>
      </c>
      <c r="F103" s="4" t="s">
        <v>193</v>
      </c>
      <c r="G103" s="4" t="s">
        <v>358</v>
      </c>
      <c r="H103" s="4">
        <v>127057</v>
      </c>
      <c r="I103" s="7">
        <v>41000</v>
      </c>
      <c r="J103" s="4"/>
      <c r="K103" s="4" t="s">
        <v>75</v>
      </c>
      <c r="L103" s="4">
        <v>30</v>
      </c>
      <c r="M103" s="4">
        <v>30</v>
      </c>
      <c r="N103" s="4">
        <v>3</v>
      </c>
    </row>
    <row r="104" spans="1:14" ht="105.6" x14ac:dyDescent="0.3">
      <c r="A104" s="4" t="s">
        <v>165</v>
      </c>
      <c r="B104" s="4" t="s">
        <v>356</v>
      </c>
      <c r="C104" s="5">
        <v>60050056</v>
      </c>
      <c r="D104" s="5" t="str">
        <f>IF(VLOOKUP(C104,#REF!,1,FALSE)=C104,"YES","no")</f>
        <v>YES</v>
      </c>
      <c r="E104" s="4" t="s">
        <v>359</v>
      </c>
      <c r="F104" s="4" t="s">
        <v>199</v>
      </c>
      <c r="G104" s="4" t="s">
        <v>166</v>
      </c>
      <c r="H104" s="4">
        <v>127058</v>
      </c>
      <c r="I104" s="7">
        <v>41000</v>
      </c>
      <c r="J104" s="4"/>
      <c r="K104" s="4" t="s">
        <v>75</v>
      </c>
      <c r="L104" s="4">
        <v>150</v>
      </c>
      <c r="M104" s="4">
        <v>150</v>
      </c>
      <c r="N104" s="4">
        <v>15</v>
      </c>
    </row>
    <row r="105" spans="1:14" ht="66" x14ac:dyDescent="0.3">
      <c r="A105" s="4" t="s">
        <v>157</v>
      </c>
      <c r="B105" s="4" t="s">
        <v>356</v>
      </c>
      <c r="C105" s="5">
        <v>60049492</v>
      </c>
      <c r="D105" s="5" t="str">
        <f>IF(VLOOKUP(C105,#REF!,1,FALSE)=C105,"YES","no")</f>
        <v>YES</v>
      </c>
      <c r="E105" s="4" t="s">
        <v>360</v>
      </c>
      <c r="F105" s="4" t="s">
        <v>193</v>
      </c>
      <c r="G105" s="4" t="s">
        <v>361</v>
      </c>
      <c r="H105" s="4">
        <v>127059</v>
      </c>
      <c r="I105" s="7">
        <v>41000</v>
      </c>
      <c r="J105" s="4"/>
      <c r="K105" s="4" t="s">
        <v>41</v>
      </c>
      <c r="L105" s="4">
        <v>54</v>
      </c>
      <c r="M105" s="4">
        <v>60</v>
      </c>
      <c r="N105" s="4">
        <v>6</v>
      </c>
    </row>
    <row r="106" spans="1:14" ht="79.2" x14ac:dyDescent="0.3">
      <c r="A106" s="4" t="s">
        <v>159</v>
      </c>
      <c r="B106" s="4" t="s">
        <v>356</v>
      </c>
      <c r="C106" s="5">
        <v>60050007</v>
      </c>
      <c r="D106" s="5" t="str">
        <f>IF(VLOOKUP(C106,#REF!,1,FALSE)=C106,"YES","no")</f>
        <v>YES</v>
      </c>
      <c r="E106" s="4" t="s">
        <v>362</v>
      </c>
      <c r="F106" s="4" t="s">
        <v>199</v>
      </c>
      <c r="G106" s="4" t="s">
        <v>160</v>
      </c>
      <c r="H106" s="4">
        <v>127060</v>
      </c>
      <c r="I106" s="7">
        <v>41000</v>
      </c>
      <c r="J106" s="4"/>
      <c r="K106" s="4" t="s">
        <v>41</v>
      </c>
      <c r="L106" s="4">
        <v>189</v>
      </c>
      <c r="M106" s="4">
        <v>210</v>
      </c>
      <c r="N106" s="4">
        <v>21</v>
      </c>
    </row>
    <row r="107" spans="1:14" ht="79.2" x14ac:dyDescent="0.3">
      <c r="A107" s="4" t="s">
        <v>153</v>
      </c>
      <c r="B107" s="4" t="s">
        <v>356</v>
      </c>
      <c r="C107" s="5">
        <v>60045863</v>
      </c>
      <c r="D107" s="5" t="str">
        <f>IF(VLOOKUP(C107,#REF!,1,FALSE)=C107,"YES","no")</f>
        <v>YES</v>
      </c>
      <c r="E107" s="4" t="s">
        <v>363</v>
      </c>
      <c r="F107" s="4" t="s">
        <v>199</v>
      </c>
      <c r="G107" s="4" t="s">
        <v>154</v>
      </c>
      <c r="H107" s="4">
        <v>127061</v>
      </c>
      <c r="I107" s="7">
        <v>40940</v>
      </c>
      <c r="J107" s="4"/>
      <c r="K107" s="4" t="s">
        <v>41</v>
      </c>
      <c r="L107" s="4">
        <v>378</v>
      </c>
      <c r="M107" s="4">
        <v>420</v>
      </c>
      <c r="N107" s="4">
        <v>42</v>
      </c>
    </row>
    <row r="108" spans="1:14" ht="66" x14ac:dyDescent="0.3">
      <c r="A108" s="4" t="s">
        <v>163</v>
      </c>
      <c r="B108" s="4" t="s">
        <v>356</v>
      </c>
      <c r="C108" s="5">
        <v>60050263</v>
      </c>
      <c r="D108" s="5" t="str">
        <f>IF(VLOOKUP(C108,#REF!,1,FALSE)=C108,"YES","no")</f>
        <v>YES</v>
      </c>
      <c r="E108" s="4" t="s">
        <v>364</v>
      </c>
      <c r="F108" s="4" t="s">
        <v>193</v>
      </c>
      <c r="G108" s="4" t="s">
        <v>164</v>
      </c>
      <c r="H108" s="4">
        <v>127062</v>
      </c>
      <c r="I108" s="7">
        <v>41000</v>
      </c>
      <c r="J108" s="4"/>
      <c r="K108" s="4" t="s">
        <v>21</v>
      </c>
      <c r="L108" s="4">
        <v>72</v>
      </c>
      <c r="M108" s="4">
        <v>90</v>
      </c>
      <c r="N108" s="4">
        <v>9</v>
      </c>
    </row>
    <row r="109" spans="1:14" ht="79.2" x14ac:dyDescent="0.3">
      <c r="A109" s="4" t="s">
        <v>161</v>
      </c>
      <c r="B109" s="4" t="s">
        <v>356</v>
      </c>
      <c r="C109" s="5" t="s">
        <v>365</v>
      </c>
      <c r="D109" s="5" t="str">
        <f>IF(VLOOKUP(C109,#REF!,1,FALSE)=C109,"YES","no")</f>
        <v>YES</v>
      </c>
      <c r="E109" s="4" t="s">
        <v>366</v>
      </c>
      <c r="F109" s="4" t="s">
        <v>193</v>
      </c>
      <c r="G109" s="4" t="s">
        <v>162</v>
      </c>
      <c r="H109" s="4">
        <v>127063</v>
      </c>
      <c r="I109" s="7">
        <v>41000</v>
      </c>
      <c r="J109" s="4"/>
      <c r="K109" s="4" t="s">
        <v>21</v>
      </c>
      <c r="L109" s="4">
        <v>192</v>
      </c>
      <c r="M109" s="4">
        <v>240</v>
      </c>
      <c r="N109" s="4">
        <v>24</v>
      </c>
    </row>
    <row r="110" spans="1:14" ht="79.2" x14ac:dyDescent="0.3">
      <c r="A110" s="4" t="s">
        <v>167</v>
      </c>
      <c r="B110" s="4" t="s">
        <v>356</v>
      </c>
      <c r="C110" s="5">
        <v>60050251</v>
      </c>
      <c r="D110" s="5" t="str">
        <f>IF(VLOOKUP(C110,#REF!,1,FALSE)=C110,"YES","no")</f>
        <v>YES</v>
      </c>
      <c r="E110" s="4" t="s">
        <v>367</v>
      </c>
      <c r="F110" s="4" t="s">
        <v>193</v>
      </c>
      <c r="G110" s="4" t="s">
        <v>168</v>
      </c>
      <c r="H110" s="4">
        <v>127064</v>
      </c>
      <c r="I110" s="7">
        <v>41000</v>
      </c>
      <c r="J110" s="4"/>
      <c r="K110" s="4" t="s">
        <v>21</v>
      </c>
      <c r="L110" s="4">
        <v>360</v>
      </c>
      <c r="M110" s="4">
        <v>450</v>
      </c>
      <c r="N110" s="4">
        <v>45</v>
      </c>
    </row>
    <row r="111" spans="1:14" ht="66" x14ac:dyDescent="0.3">
      <c r="A111" s="4" t="s">
        <v>169</v>
      </c>
      <c r="B111" s="4" t="s">
        <v>356</v>
      </c>
      <c r="C111" s="5">
        <v>60050366</v>
      </c>
      <c r="D111" s="5" t="e">
        <f>IF(VLOOKUP(C111,#REF!,1,FALSE)=C111,"YES","no")</f>
        <v>#N/A</v>
      </c>
      <c r="E111" s="4" t="s">
        <v>368</v>
      </c>
      <c r="F111" s="4" t="s">
        <v>199</v>
      </c>
      <c r="G111" s="4" t="s">
        <v>170</v>
      </c>
      <c r="H111" s="4">
        <v>127065</v>
      </c>
      <c r="I111" s="7">
        <v>41000</v>
      </c>
      <c r="J111" s="4"/>
      <c r="K111" s="4" t="s">
        <v>16</v>
      </c>
      <c r="L111" s="4">
        <v>84</v>
      </c>
      <c r="M111" s="4">
        <v>120</v>
      </c>
      <c r="N111" s="4">
        <v>12</v>
      </c>
    </row>
    <row r="112" spans="1:14" ht="79.2" x14ac:dyDescent="0.3">
      <c r="A112" s="4" t="s">
        <v>171</v>
      </c>
      <c r="B112" s="4" t="s">
        <v>356</v>
      </c>
      <c r="C112" s="5">
        <v>60050408</v>
      </c>
      <c r="D112" s="5" t="e">
        <f>IF(VLOOKUP(C112,#REF!,1,FALSE)=C112,"YES","no")</f>
        <v>#N/A</v>
      </c>
      <c r="E112" s="4" t="s">
        <v>369</v>
      </c>
      <c r="F112" s="4" t="s">
        <v>199</v>
      </c>
      <c r="G112" s="4" t="s">
        <v>172</v>
      </c>
      <c r="H112" s="4">
        <v>127066</v>
      </c>
      <c r="I112" s="7">
        <v>41000</v>
      </c>
      <c r="J112" s="4"/>
      <c r="K112" s="4" t="s">
        <v>16</v>
      </c>
      <c r="L112" s="4">
        <v>210</v>
      </c>
      <c r="M112" s="4">
        <v>300</v>
      </c>
      <c r="N112" s="4">
        <v>30</v>
      </c>
    </row>
    <row r="113" spans="1:14" ht="92.4" x14ac:dyDescent="0.3">
      <c r="A113" s="4" t="s">
        <v>14</v>
      </c>
      <c r="B113" s="4" t="s">
        <v>370</v>
      </c>
      <c r="C113" s="5">
        <v>60027861</v>
      </c>
      <c r="D113" s="5" t="str">
        <f>IF(VLOOKUP(C113,#REF!,1,FALSE)=C113,"YES","no")</f>
        <v>YES</v>
      </c>
      <c r="E113" s="4" t="s">
        <v>371</v>
      </c>
      <c r="F113" s="4" t="s">
        <v>193</v>
      </c>
      <c r="G113" s="4" t="s">
        <v>15</v>
      </c>
      <c r="H113" s="4">
        <v>126061</v>
      </c>
      <c r="I113" s="7">
        <v>41122</v>
      </c>
      <c r="J113" s="4"/>
      <c r="K113" s="4" t="s">
        <v>16</v>
      </c>
      <c r="L113" s="4">
        <v>14</v>
      </c>
      <c r="M113" s="4">
        <v>17</v>
      </c>
      <c r="N113" s="4">
        <v>2</v>
      </c>
    </row>
    <row r="114" spans="1:14" ht="66" x14ac:dyDescent="0.3">
      <c r="A114" s="4" t="s">
        <v>130</v>
      </c>
      <c r="B114" s="4" t="s">
        <v>372</v>
      </c>
      <c r="C114" s="5">
        <v>60356364</v>
      </c>
      <c r="D114" s="5" t="str">
        <f>IF(VLOOKUP(C114,#REF!,1,FALSE)=C114,"YES","no")</f>
        <v>YES</v>
      </c>
      <c r="E114" s="4" t="s">
        <v>373</v>
      </c>
      <c r="F114" s="4" t="s">
        <v>193</v>
      </c>
      <c r="G114" s="4" t="s">
        <v>131</v>
      </c>
      <c r="H114" s="4">
        <v>127587</v>
      </c>
      <c r="I114" s="7">
        <v>43922</v>
      </c>
      <c r="J114" s="4"/>
      <c r="K114" s="4" t="s">
        <v>132</v>
      </c>
      <c r="L114" s="4">
        <v>500</v>
      </c>
      <c r="M114" s="4">
        <v>1000</v>
      </c>
      <c r="N114" s="4">
        <v>100</v>
      </c>
    </row>
    <row r="115" spans="1:14" x14ac:dyDescent="0.3">
      <c r="A115" s="4"/>
      <c r="B115" s="4"/>
      <c r="C115" s="5"/>
      <c r="D115" s="5"/>
      <c r="E115" s="4"/>
      <c r="F115" s="4"/>
      <c r="G115" s="4"/>
      <c r="H115" s="4"/>
      <c r="I115" s="7"/>
      <c r="J115" s="4"/>
      <c r="K115" s="4"/>
      <c r="L115" s="4"/>
      <c r="M115" s="4"/>
      <c r="N115" s="4"/>
    </row>
    <row r="116" spans="1:14" x14ac:dyDescent="0.3">
      <c r="A116" s="4"/>
      <c r="B116" s="4"/>
      <c r="C116" s="5"/>
      <c r="D116" s="5"/>
      <c r="E116" s="4"/>
      <c r="F116" s="4"/>
      <c r="G116" s="4"/>
      <c r="H116" s="4"/>
      <c r="I116" s="7"/>
      <c r="J116" s="4"/>
      <c r="K116" s="4"/>
      <c r="L116" s="4"/>
      <c r="M116" s="4"/>
      <c r="N116" s="4"/>
    </row>
    <row r="117" spans="1:14" ht="118.8" x14ac:dyDescent="0.3">
      <c r="A117" s="4" t="s">
        <v>141</v>
      </c>
      <c r="B117" s="4" t="s">
        <v>374</v>
      </c>
      <c r="C117" s="5">
        <v>60369243</v>
      </c>
      <c r="D117" s="5" t="e">
        <f>IF(VLOOKUP(C117,#REF!,1,FALSE)=C117,"YES","no")</f>
        <v>#N/A</v>
      </c>
      <c r="E117" s="4" t="s">
        <v>375</v>
      </c>
      <c r="F117" s="4" t="s">
        <v>193</v>
      </c>
      <c r="G117" s="4" t="s">
        <v>142</v>
      </c>
      <c r="H117" s="4">
        <v>127605</v>
      </c>
      <c r="I117" s="7">
        <v>44228</v>
      </c>
      <c r="J117" s="4"/>
      <c r="K117" s="4" t="s">
        <v>21</v>
      </c>
      <c r="L117" s="4">
        <v>36</v>
      </c>
      <c r="M117" s="4">
        <v>110</v>
      </c>
      <c r="N117" s="4">
        <v>11</v>
      </c>
    </row>
    <row r="118" spans="1:14" ht="145.19999999999999" x14ac:dyDescent="0.3">
      <c r="A118" s="4" t="s">
        <v>17</v>
      </c>
      <c r="B118" s="4" t="s">
        <v>376</v>
      </c>
      <c r="C118" s="5">
        <v>60037106</v>
      </c>
      <c r="D118" s="5" t="e">
        <f>IF(VLOOKUP(C118,#REF!,1,FALSE)=C118,"YES","no")</f>
        <v>#N/A</v>
      </c>
      <c r="E118" s="4" t="s">
        <v>377</v>
      </c>
      <c r="F118" s="4" t="s">
        <v>193</v>
      </c>
      <c r="G118" s="4" t="s">
        <v>18</v>
      </c>
      <c r="H118" s="4">
        <v>126123</v>
      </c>
      <c r="I118" s="7">
        <v>41122</v>
      </c>
      <c r="J118" s="4"/>
      <c r="K118" s="4" t="s">
        <v>16</v>
      </c>
      <c r="L118" s="4">
        <v>45</v>
      </c>
      <c r="M118" s="4">
        <v>60</v>
      </c>
      <c r="N118" s="4">
        <v>6</v>
      </c>
    </row>
    <row r="119" spans="1:14" ht="158.4" x14ac:dyDescent="0.3">
      <c r="A119" s="4" t="s">
        <v>133</v>
      </c>
      <c r="B119" s="4" t="s">
        <v>378</v>
      </c>
      <c r="C119" s="5">
        <v>60355141</v>
      </c>
      <c r="D119" s="5" t="str">
        <f>IF(VLOOKUP(C119,#REF!,1,FALSE)=C119,"YES","no")</f>
        <v>YES</v>
      </c>
      <c r="E119" s="8" t="s">
        <v>379</v>
      </c>
      <c r="F119" s="4" t="s">
        <v>193</v>
      </c>
      <c r="G119" s="4" t="s">
        <v>134</v>
      </c>
      <c r="H119" s="4">
        <v>127601</v>
      </c>
      <c r="I119" s="7">
        <v>44287</v>
      </c>
      <c r="J119" s="4"/>
      <c r="K119" s="4" t="s">
        <v>21</v>
      </c>
      <c r="L119" s="4">
        <v>27</v>
      </c>
      <c r="M119" s="4">
        <v>30</v>
      </c>
      <c r="N119" s="4">
        <v>3</v>
      </c>
    </row>
    <row r="120" spans="1:14" ht="158.4" x14ac:dyDescent="0.3">
      <c r="A120" s="4" t="s">
        <v>135</v>
      </c>
      <c r="B120" s="4" t="s">
        <v>378</v>
      </c>
      <c r="C120" s="5" t="s">
        <v>380</v>
      </c>
      <c r="D120" s="5" t="str">
        <f>IF(VLOOKUP(C120,#REF!,1,FALSE)=C120,"YES","no")</f>
        <v>YES</v>
      </c>
      <c r="E120" s="8" t="s">
        <v>381</v>
      </c>
      <c r="F120" s="4" t="s">
        <v>193</v>
      </c>
      <c r="G120" s="4" t="s">
        <v>136</v>
      </c>
      <c r="H120" s="4">
        <v>127602</v>
      </c>
      <c r="I120" s="7">
        <v>44287</v>
      </c>
      <c r="J120" s="4"/>
      <c r="K120" s="4" t="s">
        <v>21</v>
      </c>
      <c r="L120" s="4">
        <v>30</v>
      </c>
      <c r="M120" s="4">
        <v>30</v>
      </c>
      <c r="N120" s="4">
        <v>3</v>
      </c>
    </row>
    <row r="121" spans="1:14" ht="118.8" x14ac:dyDescent="0.3">
      <c r="A121" s="4" t="s">
        <v>137</v>
      </c>
      <c r="B121" s="4" t="s">
        <v>378</v>
      </c>
      <c r="C121" s="5">
        <v>60355116</v>
      </c>
      <c r="D121" s="5" t="str">
        <f>IF(VLOOKUP(C121,#REF!,1,FALSE)=C121,"YES","no")</f>
        <v>YES</v>
      </c>
      <c r="E121" s="8" t="s">
        <v>382</v>
      </c>
      <c r="F121" s="4" t="s">
        <v>193</v>
      </c>
      <c r="G121" s="4" t="s">
        <v>138</v>
      </c>
      <c r="H121" s="4">
        <v>127603</v>
      </c>
      <c r="I121" s="7">
        <v>44287</v>
      </c>
      <c r="J121" s="4"/>
      <c r="K121" s="4" t="s">
        <v>21</v>
      </c>
      <c r="L121" s="4">
        <v>52</v>
      </c>
      <c r="M121" s="4">
        <v>61</v>
      </c>
      <c r="N121" s="4">
        <v>6</v>
      </c>
    </row>
    <row r="122" spans="1:14" ht="118.8" x14ac:dyDescent="0.3">
      <c r="A122" s="4" t="s">
        <v>139</v>
      </c>
      <c r="B122" s="4" t="s">
        <v>378</v>
      </c>
      <c r="C122" s="5">
        <v>60355128</v>
      </c>
      <c r="D122" s="5" t="str">
        <f>IF(VLOOKUP(C122,#REF!,1,FALSE)=C122,"YES","no")</f>
        <v>YES</v>
      </c>
      <c r="E122" s="8" t="s">
        <v>383</v>
      </c>
      <c r="F122" s="4" t="s">
        <v>193</v>
      </c>
      <c r="G122" s="4" t="s">
        <v>140</v>
      </c>
      <c r="H122" s="4">
        <v>127604</v>
      </c>
      <c r="I122" s="7">
        <v>44287</v>
      </c>
      <c r="J122" s="4"/>
      <c r="K122" s="4" t="s">
        <v>21</v>
      </c>
      <c r="L122" s="4">
        <v>38</v>
      </c>
      <c r="M122" s="4">
        <v>42</v>
      </c>
      <c r="N122" s="4">
        <v>4</v>
      </c>
    </row>
    <row r="123" spans="1:14" ht="132" x14ac:dyDescent="0.3">
      <c r="A123" s="4" t="s">
        <v>143</v>
      </c>
      <c r="B123" s="4" t="s">
        <v>378</v>
      </c>
      <c r="C123" s="5">
        <v>60372461</v>
      </c>
      <c r="D123" s="5" t="str">
        <f>IF(VLOOKUP(C123,#REF!,1,FALSE)=C123,"YES","no")</f>
        <v>YES</v>
      </c>
      <c r="E123" s="8" t="s">
        <v>384</v>
      </c>
      <c r="F123" s="4" t="s">
        <v>193</v>
      </c>
      <c r="G123" s="4" t="s">
        <v>144</v>
      </c>
      <c r="H123" s="4">
        <v>127606</v>
      </c>
      <c r="I123" s="7">
        <v>44308</v>
      </c>
      <c r="J123" s="4"/>
      <c r="K123" s="4" t="s">
        <v>21</v>
      </c>
      <c r="L123" s="4">
        <v>17</v>
      </c>
      <c r="M123" s="4">
        <v>23</v>
      </c>
      <c r="N123" s="4">
        <v>4</v>
      </c>
    </row>
    <row r="124" spans="1:14" ht="132" x14ac:dyDescent="0.3">
      <c r="A124" s="4" t="s">
        <v>385</v>
      </c>
      <c r="B124" s="4" t="s">
        <v>378</v>
      </c>
      <c r="C124" s="5">
        <v>60372473</v>
      </c>
      <c r="D124" s="5" t="str">
        <f>IF(VLOOKUP(C124,#REF!,1,FALSE)=C124,"YES","no")</f>
        <v>YES</v>
      </c>
      <c r="E124" s="8" t="s">
        <v>386</v>
      </c>
      <c r="F124" s="4" t="s">
        <v>193</v>
      </c>
      <c r="G124" s="4" t="s">
        <v>387</v>
      </c>
      <c r="H124" s="4">
        <v>127607</v>
      </c>
      <c r="I124" s="7">
        <v>44308</v>
      </c>
      <c r="J124" s="4"/>
      <c r="K124" s="4" t="s">
        <v>21</v>
      </c>
      <c r="L124" s="4">
        <v>4</v>
      </c>
      <c r="M124" s="4">
        <v>6</v>
      </c>
      <c r="N124" s="4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Funding updated 03 02 2025</vt:lpstr>
      <vt:lpstr>Quals - update</vt:lpstr>
      <vt:lpstr>Headlines</vt:lpstr>
      <vt:lpstr>Paste Funding</vt:lpstr>
      <vt:lpstr>Funding x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Clarke</dc:creator>
  <cp:lastModifiedBy>Eva Clarke</cp:lastModifiedBy>
  <dcterms:created xsi:type="dcterms:W3CDTF">2025-02-03T08:44:15Z</dcterms:created>
  <dcterms:modified xsi:type="dcterms:W3CDTF">2025-02-03T09:59:30Z</dcterms:modified>
</cp:coreProperties>
</file>